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55" windowWidth="21720" windowHeight="12810" tabRatio="1000"/>
  </bookViews>
  <sheets>
    <sheet name="封面" sheetId="164" r:id="rId1"/>
    <sheet name="附表1-1" sheetId="19" r:id="rId2"/>
    <sheet name="附表1-2" sheetId="21" r:id="rId3"/>
    <sheet name="附表1-3" sheetId="165" r:id="rId4"/>
    <sheet name="附表1-4" sheetId="22" r:id="rId5"/>
    <sheet name="附表1-5" sheetId="23" r:id="rId6"/>
    <sheet name="附表1-6" sheetId="24" r:id="rId7"/>
    <sheet name="附表1-7" sheetId="42" r:id="rId8"/>
    <sheet name="附表1-8" sheetId="25" r:id="rId9"/>
    <sheet name="附表1-9" sheetId="26" r:id="rId10"/>
    <sheet name="附表1-10" sheetId="27" r:id="rId11"/>
    <sheet name="附表1-11" sheetId="166" r:id="rId12"/>
    <sheet name="附表1-12" sheetId="29" r:id="rId13"/>
    <sheet name="附表1-13" sheetId="28" r:id="rId14"/>
    <sheet name="附表1-14" sheetId="30" r:id="rId15"/>
    <sheet name="附表1-15" sheetId="31" r:id="rId16"/>
    <sheet name="附表1-16" sheetId="32" r:id="rId17"/>
    <sheet name="附表1-17" sheetId="33" r:id="rId18"/>
    <sheet name="附表1-18" sheetId="34" r:id="rId19"/>
    <sheet name="附表1-19" sheetId="35" r:id="rId20"/>
    <sheet name="附表1-20" sheetId="36" r:id="rId21"/>
    <sheet name="附表1-21" sheetId="37" r:id="rId22"/>
  </sheets>
  <externalReferences>
    <externalReference r:id="rId23"/>
    <externalReference r:id="rId24"/>
  </externalReferences>
  <definedNames>
    <definedName name="_xlnm._FilterDatabase" localSheetId="16" hidden="1">'附表1-16'!$A$52:$B$75</definedName>
    <definedName name="_xlnm._FilterDatabase" localSheetId="20" hidden="1">'附表1-20'!$A$4:$D$65</definedName>
    <definedName name="_xlnm._FilterDatabase" localSheetId="21" hidden="1">'附表1-21'!$A$4:$D$49</definedName>
    <definedName name="_xlnm._FilterDatabase" localSheetId="4" hidden="1">'附表1-4'!$A$5:$D$305</definedName>
    <definedName name="_xlnm._FilterDatabase" localSheetId="6" hidden="1">'附表1-6'!$A$5:$D$80</definedName>
    <definedName name="_xlnm._FilterDatabase" localSheetId="7" hidden="1">'附表1-7'!$A$4:$C$45</definedName>
    <definedName name="_Order1" hidden="1">255</definedName>
    <definedName name="_Order2" hidden="1">255</definedName>
    <definedName name="_xlnm.Database" localSheetId="11">#REF!</definedName>
    <definedName name="_xlnm.Database" localSheetId="3">#REF!</definedName>
    <definedName name="_xlnm.Database">#REF!</definedName>
    <definedName name="database2" localSheetId="11">#REF!</definedName>
    <definedName name="database2" localSheetId="3">#REF!</definedName>
    <definedName name="database2">#REF!</definedName>
    <definedName name="database3" localSheetId="11">#REF!</definedName>
    <definedName name="database3" localSheetId="3">#REF!</definedName>
    <definedName name="database3">#REF!</definedName>
    <definedName name="gxxe2003">[1]P1012001!$A$6:$E$117</definedName>
    <definedName name="hhhh" localSheetId="11">#REF!</definedName>
    <definedName name="hhhh" localSheetId="3">#REF!</definedName>
    <definedName name="hhhh">#REF!</definedName>
    <definedName name="kkkk" localSheetId="11">#REF!</definedName>
    <definedName name="kkkk" localSheetId="3">#REF!</definedName>
    <definedName name="kkkk">#REF!</definedName>
    <definedName name="_xlnm.Print_Area" localSheetId="0">封面!$A$1:$B$22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8">'附表1-8'!$1:$4</definedName>
    <definedName name="_xlnm.Print_Titles" localSheetId="9">'附表1-9'!$1:$4</definedName>
    <definedName name="_xlnm.Print_Titles">#N/A</definedName>
    <definedName name="UU" localSheetId="11">#REF!</definedName>
    <definedName name="UU" localSheetId="3">#REF!</definedName>
    <definedName name="UU">#REF!</definedName>
    <definedName name="YY" localSheetId="11">#REF!</definedName>
    <definedName name="YY" localSheetId="3">#REF!</definedName>
    <definedName name="YY">#REF!</definedName>
    <definedName name="地区名称" localSheetId="11">#REF!</definedName>
    <definedName name="地区名称" localSheetId="3">#REF!</definedName>
    <definedName name="地区名称">#REF!</definedName>
    <definedName name="福州" localSheetId="11">#REF!</definedName>
    <definedName name="福州" localSheetId="3">#REF!</definedName>
    <definedName name="福州">#REF!</definedName>
    <definedName name="汇率" localSheetId="11">#REF!</definedName>
    <definedName name="汇率" localSheetId="3">#REF!</definedName>
    <definedName name="汇率">#REF!</definedName>
    <definedName name="全额差额比例" localSheetId="11">'[2]C01-1'!#REF!</definedName>
    <definedName name="全额差额比例" localSheetId="3">'[2]C01-1'!#REF!</definedName>
    <definedName name="全额差额比例">'[2]C01-1'!#REF!</definedName>
    <definedName name="生产列1" localSheetId="11">#REF!</definedName>
    <definedName name="生产列1" localSheetId="3">#REF!</definedName>
    <definedName name="生产列1">#REF!</definedName>
    <definedName name="生产列11" localSheetId="11">#REF!</definedName>
    <definedName name="生产列11" localSheetId="3">#REF!</definedName>
    <definedName name="生产列11">#REF!</definedName>
    <definedName name="生产列15" localSheetId="11">#REF!</definedName>
    <definedName name="生产列15" localSheetId="3">#REF!</definedName>
    <definedName name="生产列15">#REF!</definedName>
    <definedName name="生产列16" localSheetId="11">#REF!</definedName>
    <definedName name="生产列16" localSheetId="3">#REF!</definedName>
    <definedName name="生产列16">#REF!</definedName>
    <definedName name="生产列17" localSheetId="11">#REF!</definedName>
    <definedName name="生产列17" localSheetId="3">#REF!</definedName>
    <definedName name="生产列17">#REF!</definedName>
    <definedName name="生产列19" localSheetId="11">#REF!</definedName>
    <definedName name="生产列19" localSheetId="3">#REF!</definedName>
    <definedName name="生产列19">#REF!</definedName>
    <definedName name="生产列2" localSheetId="11">#REF!</definedName>
    <definedName name="生产列2" localSheetId="3">#REF!</definedName>
    <definedName name="生产列2">#REF!</definedName>
    <definedName name="生产列20" localSheetId="11">#REF!</definedName>
    <definedName name="生产列20" localSheetId="3">#REF!</definedName>
    <definedName name="生产列20">#REF!</definedName>
    <definedName name="生产列3" localSheetId="11">#REF!</definedName>
    <definedName name="生产列3" localSheetId="3">#REF!</definedName>
    <definedName name="生产列3">#REF!</definedName>
    <definedName name="生产列4" localSheetId="11">#REF!</definedName>
    <definedName name="生产列4" localSheetId="3">#REF!</definedName>
    <definedName name="生产列4">#REF!</definedName>
    <definedName name="生产列5" localSheetId="11">#REF!</definedName>
    <definedName name="生产列5" localSheetId="3">#REF!</definedName>
    <definedName name="生产列5">#REF!</definedName>
    <definedName name="生产列6" localSheetId="11">#REF!</definedName>
    <definedName name="生产列6" localSheetId="3">#REF!</definedName>
    <definedName name="生产列6">#REF!</definedName>
    <definedName name="生产列7" localSheetId="11">#REF!</definedName>
    <definedName name="生产列7" localSheetId="3">#REF!</definedName>
    <definedName name="生产列7">#REF!</definedName>
    <definedName name="生产列8" localSheetId="11">#REF!</definedName>
    <definedName name="生产列8" localSheetId="3">#REF!</definedName>
    <definedName name="生产列8">#REF!</definedName>
    <definedName name="生产列9" localSheetId="11">#REF!</definedName>
    <definedName name="生产列9" localSheetId="3">#REF!</definedName>
    <definedName name="生产列9">#REF!</definedName>
    <definedName name="生产期" localSheetId="11">#REF!</definedName>
    <definedName name="生产期" localSheetId="3">#REF!</definedName>
    <definedName name="生产期">#REF!</definedName>
    <definedName name="生产期1" localSheetId="11">#REF!</definedName>
    <definedName name="生产期1" localSheetId="3">#REF!</definedName>
    <definedName name="生产期1">#REF!</definedName>
    <definedName name="生产期11" localSheetId="11">#REF!</definedName>
    <definedName name="生产期11" localSheetId="3">#REF!</definedName>
    <definedName name="生产期11">#REF!</definedName>
    <definedName name="生产期15" localSheetId="11">#REF!</definedName>
    <definedName name="生产期15" localSheetId="3">#REF!</definedName>
    <definedName name="生产期15">#REF!</definedName>
    <definedName name="生产期16" localSheetId="11">#REF!</definedName>
    <definedName name="生产期16" localSheetId="3">#REF!</definedName>
    <definedName name="生产期16">#REF!</definedName>
    <definedName name="生产期17" localSheetId="11">#REF!</definedName>
    <definedName name="生产期17" localSheetId="3">#REF!</definedName>
    <definedName name="生产期17">#REF!</definedName>
    <definedName name="生产期19" localSheetId="11">#REF!</definedName>
    <definedName name="生产期19" localSheetId="3">#REF!</definedName>
    <definedName name="生产期19">#REF!</definedName>
    <definedName name="生产期2" localSheetId="11">#REF!</definedName>
    <definedName name="生产期2" localSheetId="3">#REF!</definedName>
    <definedName name="生产期2">#REF!</definedName>
    <definedName name="生产期20" localSheetId="11">#REF!</definedName>
    <definedName name="生产期20" localSheetId="3">#REF!</definedName>
    <definedName name="生产期20">#REF!</definedName>
    <definedName name="生产期3" localSheetId="11">#REF!</definedName>
    <definedName name="生产期3" localSheetId="3">#REF!</definedName>
    <definedName name="生产期3">#REF!</definedName>
    <definedName name="生产期4" localSheetId="11">#REF!</definedName>
    <definedName name="生产期4" localSheetId="3">#REF!</definedName>
    <definedName name="生产期4">#REF!</definedName>
    <definedName name="生产期5" localSheetId="11">#REF!</definedName>
    <definedName name="生产期5" localSheetId="3">#REF!</definedName>
    <definedName name="生产期5">#REF!</definedName>
    <definedName name="生产期6" localSheetId="11">#REF!</definedName>
    <definedName name="生产期6" localSheetId="3">#REF!</definedName>
    <definedName name="生产期6">#REF!</definedName>
    <definedName name="生产期7" localSheetId="11">#REF!</definedName>
    <definedName name="生产期7" localSheetId="3">#REF!</definedName>
    <definedName name="生产期7">#REF!</definedName>
    <definedName name="生产期8" localSheetId="11">#REF!</definedName>
    <definedName name="生产期8" localSheetId="3">#REF!</definedName>
    <definedName name="生产期8">#REF!</definedName>
    <definedName name="生产期9" localSheetId="11">#REF!</definedName>
    <definedName name="生产期9" localSheetId="3">#REF!</definedName>
    <definedName name="生产期9">#REF!</definedName>
    <definedName name="体制上解" localSheetId="11">#REF!</definedName>
    <definedName name="体制上解" localSheetId="3">#REF!</definedName>
    <definedName name="体制上解">#REF!</definedName>
  </definedNames>
  <calcPr calcId="144525" calcMode="manual" fullPrecision="0"/>
</workbook>
</file>

<file path=xl/calcChain.xml><?xml version="1.0" encoding="utf-8"?>
<calcChain xmlns="http://schemas.openxmlformats.org/spreadsheetml/2006/main">
  <c r="D6" i="25" l="1"/>
  <c r="D7" i="25"/>
  <c r="D9" i="25"/>
  <c r="D10" i="25"/>
  <c r="C8" i="25"/>
  <c r="D8" i="25" s="1"/>
  <c r="B5" i="25"/>
  <c r="B8" i="25"/>
  <c r="D10" i="37"/>
  <c r="D15" i="37"/>
  <c r="D22" i="37"/>
  <c r="D31" i="37"/>
  <c r="C5" i="25" l="1"/>
  <c r="D5" i="25" s="1"/>
  <c r="D6" i="35" l="1"/>
  <c r="D7" i="35"/>
  <c r="D9" i="35"/>
  <c r="D12" i="35"/>
  <c r="D16" i="35"/>
  <c r="D9" i="34"/>
  <c r="D6" i="34"/>
  <c r="D7" i="34"/>
  <c r="D12" i="34"/>
  <c r="D16" i="34"/>
  <c r="D24" i="33" l="1"/>
  <c r="D25" i="33"/>
  <c r="D31" i="33"/>
  <c r="D34" i="33"/>
  <c r="D5" i="32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44" i="32"/>
  <c r="D47" i="32"/>
  <c r="D5" i="166"/>
  <c r="D6" i="166"/>
  <c r="D19" i="166"/>
  <c r="D20" i="166"/>
  <c r="D28" i="166"/>
  <c r="D18" i="27"/>
  <c r="D21" i="27"/>
  <c r="D23" i="27"/>
  <c r="D5" i="26"/>
  <c r="D6" i="26"/>
  <c r="D19" i="26"/>
  <c r="D20" i="26"/>
  <c r="D22" i="26"/>
  <c r="D25" i="26"/>
  <c r="D28" i="26"/>
  <c r="D7" i="31"/>
  <c r="D13" i="31"/>
  <c r="D10" i="31"/>
  <c r="D9" i="30"/>
  <c r="D10" i="30"/>
  <c r="D13" i="30"/>
  <c r="D18" i="29" l="1"/>
  <c r="D23" i="29"/>
  <c r="D24" i="29"/>
  <c r="C36" i="36" l="1"/>
  <c r="C30" i="36"/>
  <c r="C60" i="36"/>
  <c r="C54" i="36"/>
  <c r="C48" i="36"/>
  <c r="C23" i="36"/>
  <c r="C5" i="36"/>
  <c r="B60" i="36"/>
  <c r="B54" i="36"/>
  <c r="B48" i="36"/>
  <c r="B42" i="36"/>
  <c r="D42" i="36" s="1"/>
  <c r="B36" i="36"/>
  <c r="B30" i="36"/>
  <c r="B23" i="36"/>
  <c r="B17" i="36"/>
  <c r="D17" i="36" s="1"/>
  <c r="B5" i="36"/>
  <c r="B11" i="36"/>
  <c r="C34" i="33"/>
  <c r="B34" i="33"/>
  <c r="C31" i="33"/>
  <c r="B31" i="33"/>
  <c r="C24" i="33"/>
  <c r="B24" i="33"/>
  <c r="C47" i="32"/>
  <c r="B47" i="32"/>
  <c r="C44" i="32"/>
  <c r="B44" i="32"/>
  <c r="C5" i="32"/>
  <c r="B5" i="32"/>
  <c r="B40" i="24"/>
  <c r="B10" i="24"/>
  <c r="B61" i="24"/>
  <c r="B42" i="24"/>
  <c r="B80" i="24"/>
  <c r="B37" i="24"/>
  <c r="B56" i="24"/>
  <c r="B21" i="24"/>
  <c r="D11" i="36" l="1"/>
  <c r="B29" i="36"/>
  <c r="C29" i="36"/>
  <c r="B76" i="24"/>
  <c r="B73" i="24"/>
  <c r="B68" i="24"/>
  <c r="B65" i="24"/>
  <c r="B60" i="24"/>
  <c r="B57" i="24"/>
  <c r="B51" i="24"/>
  <c r="B48" i="24"/>
  <c r="B44" i="24"/>
  <c r="B41" i="24"/>
  <c r="B30" i="24"/>
  <c r="B22" i="24"/>
  <c r="B11" i="24"/>
  <c r="B6" i="24"/>
  <c r="D29" i="36" l="1"/>
  <c r="B5" i="24"/>
  <c r="C9" i="35" l="1"/>
  <c r="C16" i="35" s="1"/>
  <c r="B9" i="35"/>
  <c r="B16" i="35"/>
  <c r="C9" i="34"/>
  <c r="C16" i="34" s="1"/>
  <c r="B9" i="34"/>
  <c r="B16" i="34" s="1"/>
  <c r="C13" i="31" l="1"/>
  <c r="C10" i="31"/>
  <c r="B13" i="31"/>
  <c r="B10" i="31"/>
  <c r="B13" i="30"/>
  <c r="C10" i="30"/>
  <c r="C13" i="30" s="1"/>
  <c r="B10" i="30"/>
  <c r="B16" i="29"/>
  <c r="C18" i="29"/>
  <c r="B18" i="29"/>
  <c r="C16" i="29"/>
  <c r="B24" i="29"/>
  <c r="C24" i="29"/>
  <c r="C22" i="166" l="1"/>
  <c r="B22" i="166"/>
  <c r="B28" i="166" s="1"/>
  <c r="C28" i="166"/>
  <c r="C6" i="166"/>
  <c r="C5" i="166"/>
  <c r="C20" i="166" s="1"/>
  <c r="B5" i="166"/>
  <c r="B6" i="166"/>
  <c r="B20" i="166"/>
  <c r="C16" i="27"/>
  <c r="C24" i="27" s="1"/>
  <c r="C18" i="27"/>
  <c r="B18" i="27"/>
  <c r="B16" i="27"/>
  <c r="B24" i="27" s="1"/>
  <c r="C22" i="26"/>
  <c r="B28" i="26"/>
  <c r="B22" i="26"/>
  <c r="C6" i="26"/>
  <c r="C5" i="26" s="1"/>
  <c r="C20" i="26" s="1"/>
  <c r="B20" i="26"/>
  <c r="B5" i="26"/>
  <c r="B6" i="26"/>
  <c r="D24" i="27" l="1"/>
  <c r="C28" i="26"/>
  <c r="B5" i="23" l="1"/>
  <c r="C292" i="22"/>
  <c r="C291" i="22" s="1"/>
  <c r="C305" i="22" s="1"/>
  <c r="B292" i="22"/>
  <c r="B291" i="22" s="1"/>
  <c r="B305" i="22" s="1"/>
  <c r="D6" i="22"/>
  <c r="D7" i="22"/>
  <c r="D9" i="22"/>
  <c r="D11" i="22"/>
  <c r="D12" i="22"/>
  <c r="D14" i="22"/>
  <c r="D15" i="22"/>
  <c r="D16" i="22"/>
  <c r="D17" i="22"/>
  <c r="D18" i="22"/>
  <c r="D19" i="22"/>
  <c r="D20" i="22"/>
  <c r="D21" i="22"/>
  <c r="D22" i="22"/>
  <c r="D23" i="22"/>
  <c r="D25" i="22"/>
  <c r="D26" i="22"/>
  <c r="D27" i="22"/>
  <c r="D28" i="22"/>
  <c r="D29" i="22"/>
  <c r="D31" i="22"/>
  <c r="D32" i="22"/>
  <c r="D33" i="22"/>
  <c r="D35" i="22"/>
  <c r="D36" i="22"/>
  <c r="D37" i="22"/>
  <c r="D39" i="22"/>
  <c r="D40" i="22"/>
  <c r="D41" i="22"/>
  <c r="D42" i="22"/>
  <c r="D43" i="22"/>
  <c r="D44" i="22"/>
  <c r="D45" i="22"/>
  <c r="D49" i="22"/>
  <c r="D50" i="22"/>
  <c r="D51" i="22"/>
  <c r="D52" i="22"/>
  <c r="D53" i="22"/>
  <c r="D54" i="22"/>
  <c r="D55" i="22"/>
  <c r="D56" i="22"/>
  <c r="D57" i="22"/>
  <c r="D59" i="22"/>
  <c r="D60" i="22"/>
  <c r="D62" i="22"/>
  <c r="D63" i="22"/>
  <c r="D65" i="22"/>
  <c r="D66" i="22"/>
  <c r="D67" i="22"/>
  <c r="D68" i="22"/>
  <c r="D69" i="22"/>
  <c r="D70" i="22"/>
  <c r="D71" i="22"/>
  <c r="D73" i="22"/>
  <c r="D74" i="22"/>
  <c r="D75" i="22"/>
  <c r="D77" i="22"/>
  <c r="D78" i="22"/>
  <c r="D79" i="22"/>
  <c r="D81" i="22"/>
  <c r="D82" i="22"/>
  <c r="D83" i="22"/>
  <c r="D85" i="22"/>
  <c r="D86" i="22"/>
  <c r="D87" i="22"/>
  <c r="D88" i="22"/>
  <c r="D89" i="22"/>
  <c r="D90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6" i="22"/>
  <c r="D157" i="22"/>
  <c r="D158" i="22"/>
  <c r="D160" i="22"/>
  <c r="D161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9" i="22"/>
  <c r="D250" i="22"/>
  <c r="D251" i="22"/>
  <c r="D254" i="22"/>
  <c r="D255" i="22"/>
  <c r="D256" i="22"/>
  <c r="D258" i="22"/>
  <c r="D259" i="22"/>
  <c r="D260" i="22"/>
  <c r="D261" i="22"/>
  <c r="D262" i="22"/>
  <c r="D263" i="22"/>
  <c r="D264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3" i="22"/>
  <c r="D296" i="22"/>
  <c r="D5" i="22"/>
  <c r="C44" i="165"/>
  <c r="B44" i="165"/>
  <c r="C34" i="165"/>
  <c r="B34" i="165"/>
  <c r="B33" i="165" s="1"/>
  <c r="D35" i="165"/>
  <c r="D5" i="165"/>
  <c r="D6" i="165"/>
  <c r="D8" i="165"/>
  <c r="D10" i="165"/>
  <c r="D11" i="165"/>
  <c r="D12" i="165"/>
  <c r="D13" i="165"/>
  <c r="D14" i="165"/>
  <c r="D15" i="165"/>
  <c r="D16" i="165"/>
  <c r="D17" i="165"/>
  <c r="D18" i="165"/>
  <c r="D19" i="165"/>
  <c r="D22" i="165"/>
  <c r="D23" i="165"/>
  <c r="D24" i="165"/>
  <c r="D25" i="165"/>
  <c r="D26" i="165"/>
  <c r="D27" i="165"/>
  <c r="D30" i="165"/>
  <c r="D31" i="165"/>
  <c r="D36" i="165"/>
  <c r="D40" i="165"/>
  <c r="D41" i="165"/>
  <c r="D44" i="165"/>
  <c r="C22" i="165"/>
  <c r="B22" i="165"/>
  <c r="C5" i="165"/>
  <c r="C31" i="165" s="1"/>
  <c r="B5" i="165"/>
  <c r="B31" i="165" s="1"/>
  <c r="C29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22" i="21"/>
  <c r="D24" i="21"/>
  <c r="D25" i="21"/>
  <c r="D26" i="21"/>
  <c r="D27" i="21"/>
  <c r="D28" i="21"/>
  <c r="D33" i="21"/>
  <c r="D36" i="21"/>
  <c r="D5" i="21"/>
  <c r="C32" i="21"/>
  <c r="C31" i="21" s="1"/>
  <c r="C45" i="21" s="1"/>
  <c r="B32" i="21"/>
  <c r="B31" i="21" s="1"/>
  <c r="B45" i="21" s="1"/>
  <c r="B29" i="21"/>
  <c r="D29" i="21" s="1"/>
  <c r="D305" i="22" l="1"/>
  <c r="D292" i="22"/>
  <c r="D291" i="22"/>
  <c r="D34" i="165"/>
  <c r="C33" i="165"/>
  <c r="D33" i="165" s="1"/>
  <c r="D45" i="21"/>
  <c r="D32" i="21"/>
  <c r="D31" i="21"/>
  <c r="B33" i="19" l="1"/>
  <c r="B44" i="19" s="1"/>
  <c r="C34" i="19" l="1"/>
  <c r="C33" i="19" s="1"/>
  <c r="B34" i="19"/>
  <c r="D6" i="19"/>
  <c r="D8" i="19"/>
  <c r="D10" i="19"/>
  <c r="D11" i="19"/>
  <c r="D12" i="19"/>
  <c r="D13" i="19"/>
  <c r="D14" i="19"/>
  <c r="D15" i="19"/>
  <c r="D16" i="19"/>
  <c r="D17" i="19"/>
  <c r="D18" i="19"/>
  <c r="D19" i="19"/>
  <c r="D23" i="19"/>
  <c r="D24" i="19"/>
  <c r="D25" i="19"/>
  <c r="D26" i="19"/>
  <c r="D27" i="19"/>
  <c r="D30" i="19"/>
  <c r="D35" i="19"/>
  <c r="D36" i="19"/>
  <c r="D40" i="19"/>
  <c r="C5" i="19"/>
  <c r="C22" i="19"/>
  <c r="D22" i="19" s="1"/>
  <c r="B22" i="19"/>
  <c r="B5" i="19"/>
  <c r="D33" i="19" l="1"/>
  <c r="C44" i="19"/>
  <c r="D44" i="19" s="1"/>
  <c r="C31" i="19"/>
  <c r="D31" i="19" s="1"/>
  <c r="D5" i="19"/>
  <c r="D34" i="19"/>
  <c r="B31" i="19"/>
</calcChain>
</file>

<file path=xl/sharedStrings.xml><?xml version="1.0" encoding="utf-8"?>
<sst xmlns="http://schemas.openxmlformats.org/spreadsheetml/2006/main" count="1074" uniqueCount="791">
  <si>
    <t>1、</t>
  </si>
  <si>
    <t>2、</t>
  </si>
  <si>
    <t>3、</t>
  </si>
  <si>
    <t>4、</t>
  </si>
  <si>
    <t>一、税收收入</t>
  </si>
  <si>
    <t>一、一般公共服务支出</t>
  </si>
  <si>
    <t>二、非税收入</t>
  </si>
  <si>
    <t>收入合计</t>
  </si>
  <si>
    <t>支出合计</t>
  </si>
  <si>
    <t>转移性支出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</si>
  <si>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</si>
  <si>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</si>
  <si>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</si>
  <si>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</si>
  <si>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</si>
  <si>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</si>
  <si>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</si>
  <si>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</si>
  <si>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</si>
  <si>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</si>
  <si>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</si>
  <si>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</si>
  <si>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</si>
  <si>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</si>
  <si>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</si>
  <si>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</si>
  <si>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</si>
  <si>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</si>
  <si>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</si>
  <si>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</si>
  <si>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</si>
  <si>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</si>
  <si>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</si>
  <si>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单位：万元</t>
    <phoneticPr fontId="35" type="noConversion"/>
  </si>
  <si>
    <t>三、债务收入</t>
    <phoneticPr fontId="35" type="noConversion"/>
  </si>
  <si>
    <t>四、转移性收入</t>
    <phoneticPr fontId="35" type="noConversion"/>
  </si>
  <si>
    <t xml:space="preserve">   上年结余收入</t>
    <phoneticPr fontId="35" type="noConversion"/>
  </si>
  <si>
    <t xml:space="preserve">   调入资金</t>
    <phoneticPr fontId="35" type="noConversion"/>
  </si>
  <si>
    <t xml:space="preserve">   接收其他地区援助收入</t>
    <phoneticPr fontId="35" type="noConversion"/>
  </si>
  <si>
    <t>二、外交支出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</si>
  <si>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</si>
  <si>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</si>
  <si>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</si>
  <si>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</si>
  <si>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</si>
  <si>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</si>
  <si>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</si>
  <si>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</si>
  <si>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</si>
  <si>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</si>
  <si>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</si>
  <si>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</si>
  <si>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</si>
  <si>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</si>
  <si>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</si>
  <si>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</si>
  <si>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</si>
  <si>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</si>
  <si>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</si>
  <si>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</si>
  <si>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</si>
  <si>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债务还本支出</t>
  </si>
  <si>
    <t xml:space="preserve">   补助下级支出</t>
    <phoneticPr fontId="35" type="noConversion"/>
  </si>
  <si>
    <t xml:space="preserve">      返还性支出</t>
    <phoneticPr fontId="35" type="noConversion"/>
  </si>
  <si>
    <t xml:space="preserve">      一般性转移支付支出</t>
    <phoneticPr fontId="35" type="noConversion"/>
  </si>
  <si>
    <t xml:space="preserve">      专项转移支付支出</t>
    <phoneticPr fontId="35" type="noConversion"/>
  </si>
  <si>
    <t xml:space="preserve">   援助其他地区支出</t>
    <phoneticPr fontId="35" type="noConversion"/>
  </si>
  <si>
    <t xml:space="preserve">   债务转贷支出</t>
    <phoneticPr fontId="35" type="noConversion"/>
  </si>
  <si>
    <t xml:space="preserve">   增设预算周转金</t>
    <phoneticPr fontId="35" type="noConversion"/>
  </si>
  <si>
    <t xml:space="preserve">   拨付国债转贷资金数</t>
    <phoneticPr fontId="35" type="noConversion"/>
  </si>
  <si>
    <t xml:space="preserve">   国债转贷资金结余</t>
    <phoneticPr fontId="35" type="noConversion"/>
  </si>
  <si>
    <t xml:space="preserve">   安排预算稳定调节基金</t>
    <phoneticPr fontId="35" type="noConversion"/>
  </si>
  <si>
    <t xml:space="preserve">   调出资金</t>
    <phoneticPr fontId="35" type="noConversion"/>
  </si>
  <si>
    <t xml:space="preserve">   年终结余</t>
    <phoneticPr fontId="35" type="noConversion"/>
  </si>
  <si>
    <t>支出项目</t>
    <phoneticPr fontId="35" type="noConversion"/>
  </si>
  <si>
    <t>单位：万元</t>
  </si>
  <si>
    <t>附表1-4</t>
    <phoneticPr fontId="35" type="noConversion"/>
  </si>
  <si>
    <t>项目</t>
  </si>
  <si>
    <t>合计</t>
  </si>
  <si>
    <t>合  计</t>
    <phoneticPr fontId="35" type="noConversion"/>
  </si>
  <si>
    <t>1、因公出国（境）费用</t>
  </si>
  <si>
    <t>2、公务接待费</t>
  </si>
  <si>
    <t xml:space="preserve">      （2）公务用车购置费</t>
    <phoneticPr fontId="58" type="noConversion"/>
  </si>
  <si>
    <t> 单位：万元</t>
  </si>
  <si>
    <t>债务收入</t>
  </si>
  <si>
    <t>转移性收入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</si>
  <si>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</si>
  <si>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</si>
  <si>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</si>
  <si>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</si>
  <si>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</si>
  <si>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</si>
  <si>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</si>
  <si>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</si>
  <si>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</si>
  <si>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</si>
  <si>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</si>
  <si>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小计</t>
  </si>
  <si>
    <t>一、利润收入</t>
  </si>
  <si>
    <t>二、股利、股息收入</t>
  </si>
  <si>
    <t>三、产权转让收入</t>
  </si>
  <si>
    <t>四、清算收入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</si>
  <si>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</si>
  <si>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</si>
  <si>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</si>
  <si>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</si>
  <si>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 xml:space="preserve">    调出资金</t>
  </si>
  <si>
    <t>一、企业职工基本养老保险基金收入</t>
  </si>
  <si>
    <t xml:space="preserve">          利息收入</t>
  </si>
  <si>
    <t xml:space="preserve">          财政补贴收入</t>
  </si>
  <si>
    <t xml:space="preserve">          其他收入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</si>
  <si>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</si>
  <si>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</si>
  <si>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</si>
  <si>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</si>
  <si>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>(二) 新型农村合作医疗基金收入</t>
  </si>
  <si>
    <t>六、工伤保险基金收入</t>
  </si>
  <si>
    <t>七、失业保险基金收入</t>
  </si>
  <si>
    <t>八、生育保险基金收入</t>
  </si>
  <si>
    <t>合    计</t>
  </si>
  <si>
    <t xml:space="preserve">    其中：保险费收入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</si>
  <si>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</si>
  <si>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</si>
  <si>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</si>
  <si>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</si>
  <si>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</si>
  <si>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>六、工伤保险基金支出</t>
  </si>
  <si>
    <t>七、失业保险基金支出</t>
  </si>
  <si>
    <t>八、生育保险基金支出</t>
  </si>
  <si>
    <t xml:space="preserve">    其中：保险费收入</t>
    <phoneticPr fontId="35" type="noConversion"/>
  </si>
  <si>
    <t xml:space="preserve">          财政补贴收入</t>
    <phoneticPr fontId="35" type="noConversion"/>
  </si>
  <si>
    <t xml:space="preserve">          利息收入</t>
    <phoneticPr fontId="35" type="noConversion"/>
  </si>
  <si>
    <t xml:space="preserve">          其他收入</t>
    <phoneticPr fontId="35" type="noConversion"/>
  </si>
  <si>
    <t xml:space="preserve">          动用上年结余收入</t>
  </si>
  <si>
    <t xml:space="preserve">          动用上年结余收入</t>
    <phoneticPr fontId="35" type="noConversion"/>
  </si>
  <si>
    <t xml:space="preserve"> (一) 城乡居民基本医疗保险基金收入</t>
  </si>
  <si>
    <t xml:space="preserve"> (三) 城镇居民基本医疗保险基金收入</t>
  </si>
  <si>
    <t>一、解决历史遗留问题及改革成本支出</t>
    <phoneticPr fontId="35" type="noConversion"/>
  </si>
  <si>
    <t>二、国有企业资本金注入</t>
    <phoneticPr fontId="35" type="noConversion"/>
  </si>
  <si>
    <t>三、国有企业政策性补贴</t>
    <phoneticPr fontId="35" type="noConversion"/>
  </si>
  <si>
    <t>四、金融国有资本经营预算支出</t>
    <phoneticPr fontId="35" type="noConversion"/>
  </si>
  <si>
    <t>五、其他国有资本经营预算支出</t>
    <phoneticPr fontId="35" type="noConversion"/>
  </si>
  <si>
    <t>五、其他国有资本经营预算收入</t>
    <phoneticPr fontId="35" type="noConversion"/>
  </si>
  <si>
    <t xml:space="preserve">    国有资本经营预算转移支付支出</t>
    <phoneticPr fontId="35" type="noConversion"/>
  </si>
  <si>
    <t xml:space="preserve">    国有资本经营预算转移支付收入</t>
    <phoneticPr fontId="35" type="noConversion"/>
  </si>
  <si>
    <t xml:space="preserve">    上年结转收入</t>
  </si>
  <si>
    <t xml:space="preserve">    上年结转收入</t>
    <phoneticPr fontId="35" type="noConversion"/>
  </si>
  <si>
    <t xml:space="preserve">债务转贷支出 </t>
    <phoneticPr fontId="35" type="noConversion"/>
  </si>
  <si>
    <t>调出资金</t>
    <phoneticPr fontId="35" type="noConversion"/>
  </si>
  <si>
    <t>年终结余</t>
    <phoneticPr fontId="35" type="noConversion"/>
  </si>
  <si>
    <t xml:space="preserve">   上级补助收入</t>
    <phoneticPr fontId="35" type="noConversion"/>
  </si>
  <si>
    <t>补助下级支出</t>
    <phoneticPr fontId="35" type="noConversion"/>
  </si>
  <si>
    <t>上解上级支出</t>
    <phoneticPr fontId="35" type="noConversion"/>
  </si>
  <si>
    <t>收入项目</t>
    <phoneticPr fontId="35" type="noConversion"/>
  </si>
  <si>
    <t>一、税收返还</t>
  </si>
  <si>
    <t>二、一般性转移支付</t>
  </si>
  <si>
    <t>三、专项转移支付</t>
  </si>
  <si>
    <t>2.国防支出</t>
  </si>
  <si>
    <t>3.公共安全支出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</si>
  <si>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</si>
  <si>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</si>
  <si>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</si>
  <si>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</si>
  <si>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</si>
  <si>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</si>
  <si>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</si>
  <si>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</si>
  <si>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</si>
  <si>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</si>
  <si>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</si>
  <si>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</si>
  <si>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</si>
  <si>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</si>
  <si>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</si>
  <si>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>未落实到地区数</t>
  </si>
  <si>
    <t>1.一般公共服务支出</t>
  </si>
  <si>
    <t>4.教育支出</t>
    <phoneticPr fontId="35" type="noConversion"/>
  </si>
  <si>
    <t>附表1-1</t>
    <phoneticPr fontId="35" type="noConversion"/>
  </si>
  <si>
    <t>附表1-5</t>
    <phoneticPr fontId="35" type="noConversion"/>
  </si>
  <si>
    <t>附表1-6</t>
    <phoneticPr fontId="35" type="noConversion"/>
  </si>
  <si>
    <t>单位：万元</t>
    <phoneticPr fontId="35" type="noConversion"/>
  </si>
  <si>
    <t>附表1-7</t>
    <phoneticPr fontId="35" type="noConversion"/>
  </si>
  <si>
    <t>附表1-9</t>
    <phoneticPr fontId="35" type="noConversion"/>
  </si>
  <si>
    <t>附表1-8</t>
    <phoneticPr fontId="35" type="noConversion"/>
  </si>
  <si>
    <t>附表1-10</t>
    <phoneticPr fontId="35" type="noConversion"/>
  </si>
  <si>
    <t>附表1-11</t>
    <phoneticPr fontId="35" type="noConversion"/>
  </si>
  <si>
    <t>附表1-12</t>
    <phoneticPr fontId="35" type="noConversion"/>
  </si>
  <si>
    <t>附表1-14</t>
    <phoneticPr fontId="35" type="noConversion"/>
  </si>
  <si>
    <t>附表1-15</t>
    <phoneticPr fontId="35" type="noConversion"/>
  </si>
  <si>
    <t>附表1-16</t>
    <phoneticPr fontId="35" type="noConversion"/>
  </si>
  <si>
    <t>附表1-17</t>
    <phoneticPr fontId="35" type="noConversion"/>
  </si>
  <si>
    <t>附表1-18</t>
    <phoneticPr fontId="35" type="noConversion"/>
  </si>
  <si>
    <t>附表1-19</t>
    <phoneticPr fontId="35" type="noConversion"/>
  </si>
  <si>
    <t>附表1-20</t>
    <phoneticPr fontId="35" type="noConversion"/>
  </si>
  <si>
    <t>附表1-21</t>
    <phoneticPr fontId="35" type="noConversion"/>
  </si>
  <si>
    <t>其中：（1）公务用车运行费</t>
    <phoneticPr fontId="58" type="noConversion"/>
  </si>
  <si>
    <t>3、公务用车购置及运行费</t>
    <phoneticPr fontId="35" type="noConversion"/>
  </si>
  <si>
    <t xml:space="preserve">    国有资本经营预算转移支付收入</t>
    <phoneticPr fontId="35" type="noConversion"/>
  </si>
  <si>
    <t>五、其他国有资本经营预算收入</t>
    <phoneticPr fontId="35" type="noConversion"/>
  </si>
  <si>
    <t>收入合计</t>
    <phoneticPr fontId="35" type="noConversion"/>
  </si>
  <si>
    <t>债务还本支出</t>
    <phoneticPr fontId="35" type="noConversion"/>
  </si>
  <si>
    <t>一、机关工资福利支出</t>
    <phoneticPr fontId="35" type="noConversion"/>
  </si>
  <si>
    <t>二、机关商品和服务支出</t>
    <phoneticPr fontId="35" type="noConversion"/>
  </si>
  <si>
    <t>备注：</t>
    <phoneticPr fontId="35" type="noConversion"/>
  </si>
  <si>
    <t>三、机关资本性支出（一）</t>
    <phoneticPr fontId="35" type="noConversion"/>
  </si>
  <si>
    <t>四、机关资本性支出（二）</t>
    <phoneticPr fontId="35" type="noConversion"/>
  </si>
  <si>
    <t>五、对事业单位经常性补助</t>
    <phoneticPr fontId="35" type="noConversion"/>
  </si>
  <si>
    <t>六、对事业单位资本性补助</t>
    <phoneticPr fontId="35" type="noConversion"/>
  </si>
  <si>
    <t>七、对企业补助</t>
    <phoneticPr fontId="35" type="noConversion"/>
  </si>
  <si>
    <t>八、对企业资本性支出</t>
    <phoneticPr fontId="35" type="noConversion"/>
  </si>
  <si>
    <t>九、对个人和家庭的补助</t>
    <phoneticPr fontId="35" type="noConversion"/>
  </si>
  <si>
    <t>十、对社会保障基金补助</t>
    <phoneticPr fontId="35" type="noConversion"/>
  </si>
  <si>
    <t>十一、债务利息及费用支出</t>
    <phoneticPr fontId="35" type="noConversion"/>
  </si>
  <si>
    <t>十二、债务还本支出</t>
    <phoneticPr fontId="35" type="noConversion"/>
  </si>
  <si>
    <t>十三、转移性支出</t>
    <phoneticPr fontId="35" type="noConversion"/>
  </si>
  <si>
    <t>十四、预备费及预留</t>
    <phoneticPr fontId="35" type="noConversion"/>
  </si>
  <si>
    <t>十五、其他支出</t>
    <phoneticPr fontId="35" type="noConversion"/>
  </si>
  <si>
    <t>合   计</t>
    <phoneticPr fontId="35" type="noConversion"/>
  </si>
  <si>
    <t>合  计</t>
    <phoneticPr fontId="35" type="noConversion"/>
  </si>
  <si>
    <t xml:space="preserve">    消费税</t>
    <phoneticPr fontId="35" type="noConversion"/>
  </si>
  <si>
    <t>5、</t>
    <phoneticPr fontId="35" type="noConversion"/>
  </si>
  <si>
    <t>6、</t>
    <phoneticPr fontId="35" type="noConversion"/>
  </si>
  <si>
    <t>7、</t>
    <phoneticPr fontId="35" type="noConversion"/>
  </si>
  <si>
    <t>8、</t>
    <phoneticPr fontId="35" type="noConversion"/>
  </si>
  <si>
    <t>9、</t>
    <phoneticPr fontId="35" type="noConversion"/>
  </si>
  <si>
    <t>10、</t>
    <phoneticPr fontId="35" type="noConversion"/>
  </si>
  <si>
    <t>11、</t>
    <phoneticPr fontId="35" type="noConversion"/>
  </si>
  <si>
    <t>12、</t>
    <phoneticPr fontId="35" type="noConversion"/>
  </si>
  <si>
    <t>13、</t>
    <phoneticPr fontId="35" type="noConversion"/>
  </si>
  <si>
    <t>14、</t>
    <phoneticPr fontId="35" type="noConversion"/>
  </si>
  <si>
    <t>15、</t>
    <phoneticPr fontId="35" type="noConversion"/>
  </si>
  <si>
    <t>16、</t>
    <phoneticPr fontId="35" type="noConversion"/>
  </si>
  <si>
    <t>17、</t>
    <phoneticPr fontId="35" type="noConversion"/>
  </si>
  <si>
    <t>18、</t>
    <phoneticPr fontId="35" type="noConversion"/>
  </si>
  <si>
    <t>19、</t>
    <phoneticPr fontId="35" type="noConversion"/>
  </si>
  <si>
    <t>20、</t>
    <phoneticPr fontId="35" type="noConversion"/>
  </si>
  <si>
    <t>21、</t>
    <phoneticPr fontId="35" type="noConversion"/>
  </si>
  <si>
    <t xml:space="preserve">   上解收入</t>
    <phoneticPr fontId="35" type="noConversion"/>
  </si>
  <si>
    <t>收入小计</t>
    <phoneticPr fontId="35" type="noConversion"/>
  </si>
  <si>
    <t>收入合计</t>
    <phoneticPr fontId="35" type="noConversion"/>
  </si>
  <si>
    <t>支出合计</t>
    <phoneticPr fontId="35" type="noConversion"/>
  </si>
  <si>
    <t xml:space="preserve">   上解支出</t>
    <phoneticPr fontId="35" type="noConversion"/>
  </si>
  <si>
    <t>非税收入</t>
    <phoneticPr fontId="35" type="noConversion"/>
  </si>
  <si>
    <t xml:space="preserve">      上级补助收入</t>
    <phoneticPr fontId="35" type="noConversion"/>
  </si>
  <si>
    <t xml:space="preserve">      下级上解收入</t>
    <phoneticPr fontId="35" type="noConversion"/>
  </si>
  <si>
    <t xml:space="preserve">      上年结余收入</t>
    <phoneticPr fontId="35" type="noConversion"/>
  </si>
  <si>
    <t xml:space="preserve">      调入资金</t>
    <phoneticPr fontId="35" type="noConversion"/>
  </si>
  <si>
    <t xml:space="preserve">      债务转贷收入 </t>
    <phoneticPr fontId="35" type="noConversion"/>
  </si>
  <si>
    <t>小计</t>
    <phoneticPr fontId="35" type="noConversion"/>
  </si>
  <si>
    <t>收入合计</t>
    <phoneticPr fontId="35" type="noConversion"/>
  </si>
  <si>
    <t>收入合计</t>
    <phoneticPr fontId="35" type="noConversion"/>
  </si>
  <si>
    <t>支出小计</t>
    <phoneticPr fontId="35" type="noConversion"/>
  </si>
  <si>
    <t xml:space="preserve">   调入预算稳定调节基金</t>
    <phoneticPr fontId="35" type="noConversion"/>
  </si>
  <si>
    <t xml:space="preserve">   债券转贷收入</t>
    <phoneticPr fontId="35" type="noConversion"/>
  </si>
  <si>
    <t>1.增值税和消费税税收返还支出</t>
  </si>
  <si>
    <t>2.所得税基数返还支出</t>
  </si>
  <si>
    <t>3.成品油税费改革税收返还支出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</si>
  <si>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</si>
  <si>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</si>
  <si>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</si>
  <si>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</si>
  <si>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</si>
  <si>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</si>
  <si>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</si>
  <si>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</si>
  <si>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</si>
  <si>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</si>
  <si>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</si>
  <si>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</si>
  <si>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</si>
  <si>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</si>
  <si>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</si>
  <si>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本年收入小计</t>
    <phoneticPr fontId="35" type="noConversion"/>
  </si>
  <si>
    <t>本年支出小计</t>
    <phoneticPr fontId="35" type="noConversion"/>
  </si>
  <si>
    <t>本年支出合计</t>
    <phoneticPr fontId="35" type="noConversion"/>
  </si>
  <si>
    <t xml:space="preserve">          其他收入</t>
    <phoneticPr fontId="35" type="noConversion"/>
  </si>
  <si>
    <t xml:space="preserve">          动用上年结余收入</t>
    <phoneticPr fontId="35" type="noConversion"/>
  </si>
  <si>
    <t>附表1-1：2018年度一般公共预算收入预算表</t>
  </si>
  <si>
    <t>附表1-2：2018年度一般公共预算支出预算表</t>
  </si>
  <si>
    <t>附表1-3：2018年度本级一般公共预算收入预算表</t>
  </si>
  <si>
    <t>附表1-4：2018年度本级一般公共预算支出预算表</t>
  </si>
  <si>
    <t>附表1-5：2018年度本级一般公共预算支出经济分类情况表</t>
  </si>
  <si>
    <t>附表1-6：2018年度本级一般公共预算基本支出经济分类情况表</t>
  </si>
  <si>
    <t>附表1-7：2018年度一般公共预算对下税收返还和转移支付预算表</t>
  </si>
  <si>
    <t>附表1-8：2018年度本级一般公共预算“三公”经费支出预算表</t>
  </si>
  <si>
    <t>附表1-9：2018年度政府性基金收入预算表</t>
  </si>
  <si>
    <t>附表1-10：2018年度政府性基金支出预算表</t>
  </si>
  <si>
    <t>附表1-11：2018年度本级政府性基金收入预算表</t>
  </si>
  <si>
    <t>附表1-12：2018年度本级政府性基金支出预算表</t>
  </si>
  <si>
    <t>附表1-13：2018年度政府性基金转移支付预算表</t>
  </si>
  <si>
    <t>附表1-14：2018年度国有资本经营收入预算表</t>
  </si>
  <si>
    <t>附表1-15：2018年度国有资本经营支出预算表</t>
  </si>
  <si>
    <t>附表1-16：2018年度本级国有资本经营收入预算表</t>
  </si>
  <si>
    <t>附表1-17：2018年度本级国有资本经营支出预算表</t>
  </si>
  <si>
    <t>附表1-18：2018年度社会保险基金预算收入表</t>
  </si>
  <si>
    <t>附表1-19：2018年度社会保险基金预算支出表</t>
  </si>
  <si>
    <t>附表1-20：2018年度本级社会保险基金预算收入表</t>
  </si>
  <si>
    <t>附表1-21：2018年度本级社会保险基金预算支出表</t>
  </si>
  <si>
    <t>2018年度一般公共预算收入预算表</t>
    <phoneticPr fontId="35" type="noConversion"/>
  </si>
  <si>
    <t>当年
预算数</t>
    <phoneticPr fontId="35" type="noConversion"/>
  </si>
  <si>
    <t xml:space="preserve">      返还性收入</t>
    <phoneticPr fontId="35" type="noConversion"/>
  </si>
  <si>
    <t xml:space="preserve">      一般性转移支付收入</t>
    <phoneticPr fontId="35" type="noConversion"/>
  </si>
  <si>
    <t xml:space="preserve">      专项转移支付收入</t>
    <phoneticPr fontId="35" type="noConversion"/>
  </si>
  <si>
    <t>附表1-2</t>
    <phoneticPr fontId="35" type="noConversion"/>
  </si>
  <si>
    <t>2018年度一般公共预算支出预算表</t>
    <phoneticPr fontId="35" type="noConversion"/>
  </si>
  <si>
    <t>单位：万元</t>
    <phoneticPr fontId="35" type="noConversion"/>
  </si>
  <si>
    <t>支出项目</t>
    <phoneticPr fontId="35" type="noConversion"/>
  </si>
  <si>
    <t>三、国防支出</t>
    <phoneticPr fontId="35" type="noConversion"/>
  </si>
  <si>
    <t>转移性支出</t>
    <phoneticPr fontId="35" type="noConversion"/>
  </si>
  <si>
    <t xml:space="preserve">   补助下级支出</t>
    <phoneticPr fontId="35" type="noConversion"/>
  </si>
  <si>
    <t xml:space="preserve">       返还性支出</t>
    <phoneticPr fontId="35" type="noConversion"/>
  </si>
  <si>
    <t xml:space="preserve">       一般性转移支付支出</t>
    <phoneticPr fontId="35" type="noConversion"/>
  </si>
  <si>
    <t xml:space="preserve">       专项转移支付支出</t>
    <phoneticPr fontId="35" type="noConversion"/>
  </si>
  <si>
    <t xml:space="preserve">   上解支出</t>
    <phoneticPr fontId="35" type="noConversion"/>
  </si>
  <si>
    <t xml:space="preserve">   援助其他地区支出</t>
    <phoneticPr fontId="35" type="noConversion"/>
  </si>
  <si>
    <t xml:space="preserve">   债务转贷支出</t>
    <phoneticPr fontId="35" type="noConversion"/>
  </si>
  <si>
    <t xml:space="preserve">   增设预算周转金</t>
    <phoneticPr fontId="35" type="noConversion"/>
  </si>
  <si>
    <t xml:space="preserve">   拨付国债转贷资金数</t>
    <phoneticPr fontId="35" type="noConversion"/>
  </si>
  <si>
    <t xml:space="preserve">   国债转贷资金结余</t>
    <phoneticPr fontId="35" type="noConversion"/>
  </si>
  <si>
    <t xml:space="preserve">   安排预算稳定调节基金</t>
    <phoneticPr fontId="35" type="noConversion"/>
  </si>
  <si>
    <t xml:space="preserve">   调出资金</t>
    <phoneticPr fontId="35" type="noConversion"/>
  </si>
  <si>
    <t>支出小计</t>
    <phoneticPr fontId="35" type="noConversion"/>
  </si>
  <si>
    <t>支出合计</t>
    <phoneticPr fontId="35" type="noConversion"/>
  </si>
  <si>
    <t xml:space="preserve">   年终结余</t>
    <phoneticPr fontId="35" type="noConversion"/>
  </si>
  <si>
    <t>债务还本支出</t>
    <phoneticPr fontId="35" type="noConversion"/>
  </si>
  <si>
    <t>上年
预算数</t>
    <phoneticPr fontId="35" type="noConversion"/>
  </si>
  <si>
    <t>当年预算数为上年预算数的％</t>
    <phoneticPr fontId="35" type="noConversion"/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</si>
  <si>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</si>
  <si>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</si>
  <si>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</si>
  <si>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</si>
  <si>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</si>
  <si>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</si>
  <si>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</si>
  <si>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</si>
  <si>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</si>
  <si>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</si>
  <si>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</si>
  <si>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</si>
  <si>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十四、国土海洋气象等支出</t>
  </si>
  <si>
    <t>十五、粮油物资储备支出</t>
  </si>
  <si>
    <t>十六、预备费</t>
  </si>
  <si>
    <t>十七、其它支出</t>
  </si>
  <si>
    <t>十八、债务付息支出</t>
  </si>
  <si>
    <t>附表1-3</t>
    <phoneticPr fontId="35" type="noConversion"/>
  </si>
  <si>
    <t>2018年度本级一般公共预算收入预算表</t>
    <phoneticPr fontId="35" type="noConversion"/>
  </si>
  <si>
    <t>单位：万元</t>
    <phoneticPr fontId="35" type="noConversion"/>
  </si>
  <si>
    <t>收入项目</t>
    <phoneticPr fontId="35" type="noConversion"/>
  </si>
  <si>
    <t xml:space="preserve">    消费税</t>
    <phoneticPr fontId="35" type="noConversion"/>
  </si>
  <si>
    <t>收入小计</t>
    <phoneticPr fontId="35" type="noConversion"/>
  </si>
  <si>
    <t>三、债务收入</t>
    <phoneticPr fontId="35" type="noConversion"/>
  </si>
  <si>
    <t>四、转移性收入</t>
    <phoneticPr fontId="35" type="noConversion"/>
  </si>
  <si>
    <t xml:space="preserve">   上级补助收入</t>
    <phoneticPr fontId="35" type="noConversion"/>
  </si>
  <si>
    <t xml:space="preserve">   上解收入</t>
    <phoneticPr fontId="35" type="noConversion"/>
  </si>
  <si>
    <t xml:space="preserve">   上年结余收入</t>
    <phoneticPr fontId="35" type="noConversion"/>
  </si>
  <si>
    <t xml:space="preserve">   调入资金</t>
    <phoneticPr fontId="35" type="noConversion"/>
  </si>
  <si>
    <t xml:space="preserve">   调入预算稳定调节基金</t>
    <phoneticPr fontId="35" type="noConversion"/>
  </si>
  <si>
    <t xml:space="preserve">   债务转贷收入</t>
    <phoneticPr fontId="35" type="noConversion"/>
  </si>
  <si>
    <t xml:space="preserve">   接收其他地区援助收入</t>
    <phoneticPr fontId="35" type="noConversion"/>
  </si>
  <si>
    <t xml:space="preserve">      返还性收入</t>
    <phoneticPr fontId="35" type="noConversion"/>
  </si>
  <si>
    <t xml:space="preserve">      一般性转移支付收入</t>
    <phoneticPr fontId="35" type="noConversion"/>
  </si>
  <si>
    <t>2018年度本级一般公共预算支出预算表</t>
    <phoneticPr fontId="35" type="noConversion"/>
  </si>
  <si>
    <t xml:space="preserve">    1.人大事务</t>
  </si>
  <si>
    <t xml:space="preserve">      ①行政运行</t>
  </si>
  <si>
    <t xml:space="preserve">      ②一般行政管理事务</t>
  </si>
  <si>
    <t xml:space="preserve">      ③人大会议</t>
  </si>
  <si>
    <t xml:space="preserve">      ④代表工作</t>
  </si>
  <si>
    <t xml:space="preserve">    2.政协事务</t>
  </si>
  <si>
    <t xml:space="preserve">      ③政协会议</t>
  </si>
  <si>
    <t xml:space="preserve">    3.政府办公厅（室）及相关机构事务</t>
  </si>
  <si>
    <t xml:space="preserve">      ②机关服务</t>
  </si>
  <si>
    <t xml:space="preserve">      ③政务公开审批</t>
  </si>
  <si>
    <t xml:space="preserve">      ④法制建设</t>
  </si>
  <si>
    <t xml:space="preserve">      ⑤信访事务</t>
  </si>
  <si>
    <t xml:space="preserve">      ⑥事业运行</t>
  </si>
  <si>
    <t xml:space="preserve">    4.发展与改革事务</t>
  </si>
  <si>
    <t xml:space="preserve">      ③物价管理</t>
  </si>
  <si>
    <t xml:space="preserve">      ④事业运行</t>
  </si>
  <si>
    <t xml:space="preserve">    5.统计信息事务</t>
  </si>
  <si>
    <t xml:space="preserve">      ②专项统计业务</t>
  </si>
  <si>
    <t xml:space="preserve">      ③统计抽样调查</t>
  </si>
  <si>
    <t xml:space="preserve">    6.财政事务</t>
  </si>
  <si>
    <t xml:space="preserve">      ③事业运行</t>
  </si>
  <si>
    <t xml:space="preserve">    7.审计事务</t>
  </si>
  <si>
    <t xml:space="preserve">      ②审计业务</t>
  </si>
  <si>
    <t xml:space="preserve">    8.人力资源事务</t>
  </si>
  <si>
    <t xml:space="preserve">      ①一般行政管理事务</t>
  </si>
  <si>
    <t xml:space="preserve">      ②军队转业干部安置</t>
  </si>
  <si>
    <t xml:space="preserve">    9.纪检监察事务</t>
  </si>
  <si>
    <t xml:space="preserve">      ③派驻派出机构</t>
  </si>
  <si>
    <t xml:space="preserve">    10.商贸事务</t>
  </si>
  <si>
    <t xml:space="preserve">    11.工商行政管理事务</t>
  </si>
  <si>
    <t xml:space="preserve">      ①消费者权益保护</t>
  </si>
  <si>
    <t xml:space="preserve">      ②其他工商行政管理事务支出</t>
  </si>
  <si>
    <t xml:space="preserve">    12.民族事务</t>
  </si>
  <si>
    <t xml:space="preserve">    13.宗教事务</t>
  </si>
  <si>
    <t xml:space="preserve">    14.港澳台侨事务</t>
  </si>
  <si>
    <t xml:space="preserve">    15.档案事务</t>
  </si>
  <si>
    <t xml:space="preserve">    16.民主党派及工商联事务</t>
  </si>
  <si>
    <t xml:space="preserve">    17.群众团体事务</t>
  </si>
  <si>
    <t xml:space="preserve">    18.党委办公厅（室）及相关机构事务</t>
  </si>
  <si>
    <t xml:space="preserve">    19.组织事务</t>
  </si>
  <si>
    <t xml:space="preserve">    20.宣传事务</t>
  </si>
  <si>
    <t xml:space="preserve">    21.统战事务</t>
  </si>
  <si>
    <t xml:space="preserve">    22.其他共产党事务支出</t>
  </si>
  <si>
    <t xml:space="preserve">    1.国防动员</t>
  </si>
  <si>
    <t xml:space="preserve">      ①民兵</t>
  </si>
  <si>
    <t xml:space="preserve">    1.司法</t>
  </si>
  <si>
    <t xml:space="preserve">      ②基层司法业务</t>
  </si>
  <si>
    <t xml:space="preserve">      ③普法宣传</t>
  </si>
  <si>
    <t xml:space="preserve">      ④法律援助</t>
  </si>
  <si>
    <t xml:space="preserve">    2.其他公共安全支出</t>
  </si>
  <si>
    <t xml:space="preserve">      ①其他公共安全支出</t>
  </si>
  <si>
    <t xml:space="preserve">    1.教育管理事务</t>
  </si>
  <si>
    <t xml:space="preserve">      ②其他教育管理事务支出</t>
  </si>
  <si>
    <t xml:space="preserve">    2.普通教育</t>
  </si>
  <si>
    <t xml:space="preserve">      ①学前教育</t>
  </si>
  <si>
    <t xml:space="preserve">      ②小学教育</t>
  </si>
  <si>
    <t xml:space="preserve">      ③初中教育</t>
  </si>
  <si>
    <t xml:space="preserve">      ④高中教育</t>
  </si>
  <si>
    <t xml:space="preserve">      ⑤其他普通教育支出</t>
  </si>
  <si>
    <t xml:space="preserve">    3.职业教育</t>
  </si>
  <si>
    <t xml:space="preserve">      ①中专教育</t>
  </si>
  <si>
    <t xml:space="preserve">      ②职业高中教育</t>
  </si>
  <si>
    <t xml:space="preserve">    4.成人教育</t>
  </si>
  <si>
    <t xml:space="preserve">      ①其他成人教育支出</t>
  </si>
  <si>
    <t xml:space="preserve">    5.特殊教育</t>
  </si>
  <si>
    <t xml:space="preserve">      ①特殊学校教育</t>
  </si>
  <si>
    <t xml:space="preserve">    6.进修及培训</t>
  </si>
  <si>
    <t xml:space="preserve">      ①教师进修</t>
  </si>
  <si>
    <t xml:space="preserve">      ②干部教育</t>
  </si>
  <si>
    <t xml:space="preserve">    7.教育费附加安排的支出</t>
  </si>
  <si>
    <t xml:space="preserve">      ①其他教育费附加安排的支出</t>
  </si>
  <si>
    <t xml:space="preserve">    8.其他教育支出</t>
  </si>
  <si>
    <t xml:space="preserve">      ①其他教育支出</t>
  </si>
  <si>
    <t xml:space="preserve">    1.科学技术管理事务</t>
  </si>
  <si>
    <t xml:space="preserve">      ②其他科学技术管理事务支出</t>
  </si>
  <si>
    <t xml:space="preserve">    2.技术研究与开发</t>
  </si>
  <si>
    <t xml:space="preserve">      ①其他技术研究与开发支出</t>
  </si>
  <si>
    <t xml:space="preserve">    3.科学技术普及</t>
  </si>
  <si>
    <t xml:space="preserve">      ①机构运行</t>
  </si>
  <si>
    <t xml:space="preserve">      ②科普活动</t>
  </si>
  <si>
    <t xml:space="preserve">    4.其他科学技术支出</t>
  </si>
  <si>
    <t xml:space="preserve">      ①其他科学技术支出</t>
  </si>
  <si>
    <t xml:space="preserve">    1.文化</t>
  </si>
  <si>
    <t xml:space="preserve">      ③图书馆</t>
  </si>
  <si>
    <t xml:space="preserve">      ④群众文化</t>
  </si>
  <si>
    <t xml:space="preserve">      ⑤文化市场管理</t>
  </si>
  <si>
    <t xml:space="preserve">    2.体育</t>
  </si>
  <si>
    <t xml:space="preserve">      ①群众体育</t>
  </si>
  <si>
    <t xml:space="preserve">    3.新闻出版广播影视</t>
  </si>
  <si>
    <t xml:space="preserve">      ①其他新闻出版广播影视支出</t>
  </si>
  <si>
    <t xml:space="preserve">    4.其他文化体育与传媒支出</t>
  </si>
  <si>
    <t xml:space="preserve">      ①其他文化体育与传媒支出</t>
  </si>
  <si>
    <t xml:space="preserve">    1.人力资源和社会保障管理事务</t>
  </si>
  <si>
    <t xml:space="preserve">      ③劳动保障监察</t>
  </si>
  <si>
    <t xml:space="preserve">      ④就业管理事务</t>
  </si>
  <si>
    <t xml:space="preserve">      ⑤社会保险经办机构</t>
  </si>
  <si>
    <t xml:space="preserve">      ⑥劳动人事争议调解仲裁</t>
  </si>
  <si>
    <t xml:space="preserve">    2.民政管理事务</t>
  </si>
  <si>
    <t xml:space="preserve">      ③拥军优属</t>
  </si>
  <si>
    <t xml:space="preserve">      ④老龄事务</t>
  </si>
  <si>
    <t xml:space="preserve">      ⑤行政区划和地名管理</t>
  </si>
  <si>
    <t xml:space="preserve">      ⑥基层政权和社区建设</t>
  </si>
  <si>
    <t xml:space="preserve">    3.行政事业单位离退休</t>
  </si>
  <si>
    <t xml:space="preserve">      ①归口管理的行政单位离退休</t>
  </si>
  <si>
    <t xml:space="preserve">      ②事业单位离退休</t>
  </si>
  <si>
    <t xml:space="preserve">      ③离退休人员管理机构</t>
  </si>
  <si>
    <t xml:space="preserve">      ④机关事业单位基本养老保险缴费支出</t>
  </si>
  <si>
    <t xml:space="preserve">      ⑤机关事业单位职业年金缴费支出</t>
  </si>
  <si>
    <t xml:space="preserve">      ⑥其他行政事业单位离退休支出</t>
  </si>
  <si>
    <t xml:space="preserve">    4.抚恤</t>
  </si>
  <si>
    <t xml:space="preserve">      ①伤残抚恤</t>
  </si>
  <si>
    <t xml:space="preserve">      ②在乡复员、退伍军人生活补助</t>
  </si>
  <si>
    <t xml:space="preserve">      ③义务兵优待</t>
  </si>
  <si>
    <t xml:space="preserve">      ④其他优抚支出</t>
  </si>
  <si>
    <t xml:space="preserve">    5.退役安置</t>
  </si>
  <si>
    <t xml:space="preserve">      ①退役士兵安置</t>
  </si>
  <si>
    <t xml:space="preserve">      ②军队移交政府的离退休人员安置</t>
  </si>
  <si>
    <t xml:space="preserve">      ③军队移交政府离退休干部管理机构</t>
  </si>
  <si>
    <t xml:space="preserve">    6.社会福利</t>
  </si>
  <si>
    <t xml:space="preserve">      ①殡葬</t>
  </si>
  <si>
    <t xml:space="preserve">      ②社会福利事业单位</t>
  </si>
  <si>
    <t xml:space="preserve">    7.残疾人事业</t>
  </si>
  <si>
    <t xml:space="preserve">      ②残疾人就业和扶贫</t>
  </si>
  <si>
    <t xml:space="preserve">      ③残疾人生活和护理补贴</t>
  </si>
  <si>
    <t xml:space="preserve">      ④其他残疾人事业支出</t>
  </si>
  <si>
    <t xml:space="preserve">    8.红十字事业</t>
  </si>
  <si>
    <t xml:space="preserve">    9.最低生活保障</t>
  </si>
  <si>
    <t xml:space="preserve">      ①城市最低生活保障金支出</t>
  </si>
  <si>
    <t xml:space="preserve">    10.临时救助</t>
  </si>
  <si>
    <t xml:space="preserve">      ①临时救助支出</t>
  </si>
  <si>
    <t xml:space="preserve">    11.财政对基本养老保险基金的补助</t>
  </si>
  <si>
    <t xml:space="preserve">      ①财政对城乡居民基本养老保险基金的补助</t>
  </si>
  <si>
    <t xml:space="preserve">    12.其他社会保障和就业支出</t>
  </si>
  <si>
    <t xml:space="preserve">      ①其他社会保障和就业支出</t>
  </si>
  <si>
    <t xml:space="preserve">    1.医疗卫生与计划生育管理事务</t>
  </si>
  <si>
    <t xml:space="preserve">      ③其他医疗卫生与计划生育管理事务支出</t>
  </si>
  <si>
    <t xml:space="preserve">    2.基层医疗卫生机构</t>
  </si>
  <si>
    <t xml:space="preserve">      ①城市社区卫生机构</t>
  </si>
  <si>
    <t xml:space="preserve">    3.公共卫生</t>
  </si>
  <si>
    <t xml:space="preserve">      ①疾病预防控制机构</t>
  </si>
  <si>
    <t xml:space="preserve">      ②卫生监督机构</t>
  </si>
  <si>
    <t xml:space="preserve">      ③妇幼保健机构</t>
  </si>
  <si>
    <t xml:space="preserve">      ④基本公共卫生服务</t>
  </si>
  <si>
    <t xml:space="preserve">      ⑤重大公共卫生专项</t>
  </si>
  <si>
    <t xml:space="preserve">      ⑥其他公共卫生支出</t>
  </si>
  <si>
    <t xml:space="preserve">    4.中医药</t>
  </si>
  <si>
    <t xml:space="preserve">      ①中医（民族医）药专项</t>
  </si>
  <si>
    <t xml:space="preserve">    5.计划生育事务</t>
  </si>
  <si>
    <t xml:space="preserve">      ①计划生育机构</t>
  </si>
  <si>
    <t xml:space="preserve">      ②计划生育服务</t>
  </si>
  <si>
    <t xml:space="preserve">    6.行政事业单位医疗</t>
  </si>
  <si>
    <t xml:space="preserve">      ①行政单位医疗</t>
  </si>
  <si>
    <t xml:space="preserve">    7.财政对基本医疗保险基金的补助</t>
  </si>
  <si>
    <t xml:space="preserve">      ①财政对城镇居民基本医疗保险基金的补助</t>
  </si>
  <si>
    <t xml:space="preserve">    8.医疗救助</t>
  </si>
  <si>
    <t xml:space="preserve">      ①城乡医疗救助</t>
  </si>
  <si>
    <t xml:space="preserve">    1.环境保护管理事务</t>
  </si>
  <si>
    <t xml:space="preserve">    2.污染减排</t>
  </si>
  <si>
    <t xml:space="preserve">      ①环境监测与信息</t>
  </si>
  <si>
    <t xml:space="preserve">      ②环境执法监察</t>
  </si>
  <si>
    <t xml:space="preserve">    1.城乡社区管理事务</t>
  </si>
  <si>
    <t xml:space="preserve">      ③城管执法</t>
  </si>
  <si>
    <t xml:space="preserve">      ④工程建设管理</t>
  </si>
  <si>
    <t xml:space="preserve">      ⑤其他城乡社区管理事务支出</t>
  </si>
  <si>
    <t xml:space="preserve">    2.城乡社区公共设施</t>
  </si>
  <si>
    <t xml:space="preserve">      ①其他城乡社区公共设施支出</t>
  </si>
  <si>
    <t xml:space="preserve">    3.城乡社区环境卫生</t>
  </si>
  <si>
    <t xml:space="preserve">      ①城乡社区环境卫生</t>
  </si>
  <si>
    <t xml:space="preserve">    1.农业</t>
  </si>
  <si>
    <t xml:space="preserve">      ②事业运行</t>
  </si>
  <si>
    <t xml:space="preserve">      ③科技转化与推广服务</t>
  </si>
  <si>
    <t xml:space="preserve">      ④病虫害控制</t>
  </si>
  <si>
    <t xml:space="preserve">      ⑤农产品质量安全</t>
  </si>
  <si>
    <t xml:space="preserve">      ⑥执法监管</t>
  </si>
  <si>
    <t xml:space="preserve">      ⑦农业组织化与产业化经营</t>
  </si>
  <si>
    <t xml:space="preserve">      ⑧农产品加工与促销</t>
  </si>
  <si>
    <t xml:space="preserve">      ⑨其他农业支出</t>
  </si>
  <si>
    <t xml:space="preserve">    2.林业</t>
  </si>
  <si>
    <t xml:space="preserve">      ①林业防灾减灾</t>
  </si>
  <si>
    <t xml:space="preserve">      ②其他林业支出</t>
  </si>
  <si>
    <t xml:space="preserve">    3.水利</t>
  </si>
  <si>
    <t xml:space="preserve">      ①水资源节约管理与保护</t>
  </si>
  <si>
    <t xml:space="preserve">      ②水质监测</t>
  </si>
  <si>
    <t xml:space="preserve">      ③防汛</t>
  </si>
  <si>
    <t xml:space="preserve">    1.公路水路运输</t>
  </si>
  <si>
    <t xml:space="preserve">      ②公路养护</t>
  </si>
  <si>
    <t xml:space="preserve">      ③公路和运输安全</t>
  </si>
  <si>
    <t xml:space="preserve">      ④公路运输管理</t>
  </si>
  <si>
    <t xml:space="preserve">    1.安全生产监管</t>
  </si>
  <si>
    <t xml:space="preserve">      ③其他安全生产监管支出</t>
  </si>
  <si>
    <t xml:space="preserve">    1.气象事务</t>
  </si>
  <si>
    <t xml:space="preserve">      ①其他气象事务支出</t>
  </si>
  <si>
    <t xml:space="preserve">    1.粮油事务</t>
  </si>
  <si>
    <t xml:space="preserve">      ①粮食风险基金</t>
  </si>
  <si>
    <t xml:space="preserve">    1.其他支出</t>
  </si>
  <si>
    <t xml:space="preserve">      ①其他支出</t>
  </si>
  <si>
    <t xml:space="preserve">    1.地方政府一般债务付息支出</t>
  </si>
  <si>
    <t xml:space="preserve">      ①地方政府一般债券付息支出</t>
  </si>
  <si>
    <t>十九、债务发行费用支出</t>
  </si>
  <si>
    <t xml:space="preserve">    1.地方政府一般债务发行费用支出</t>
  </si>
  <si>
    <t xml:space="preserve">      ①地方政府一般债务发行费用支出</t>
  </si>
  <si>
    <t>2018年度本级一般公共预算支出经济分类情况表</t>
    <phoneticPr fontId="35" type="noConversion"/>
  </si>
  <si>
    <t>上年
预算数</t>
    <phoneticPr fontId="35" type="noConversion"/>
  </si>
  <si>
    <t>2018年度本级一般公共预算基本支出经济分类情况表</t>
    <phoneticPr fontId="35" type="noConversion"/>
  </si>
  <si>
    <t>2018年度一般公共预算对下税收返还和转移支付预算表</t>
    <phoneticPr fontId="35" type="noConversion"/>
  </si>
  <si>
    <t>2018年度本级一般公共预算“三公”经费支出预算表</t>
    <phoneticPr fontId="35" type="noConversion"/>
  </si>
  <si>
    <t>2018年度政府性基金收入预算表</t>
    <phoneticPr fontId="35" type="noConversion"/>
  </si>
  <si>
    <t>2018年度本级政府性基金收入预算表</t>
    <phoneticPr fontId="35" type="noConversion"/>
  </si>
  <si>
    <t>2018年度本级政府性基金支出预算表</t>
    <phoneticPr fontId="35" type="noConversion"/>
  </si>
  <si>
    <t>2018年度政府性基金支出预算表</t>
    <phoneticPr fontId="35" type="noConversion"/>
  </si>
  <si>
    <t>2018年度国有资本经营收入预算表</t>
    <phoneticPr fontId="35" type="noConversion"/>
  </si>
  <si>
    <t>2018年度国有资本经营支出预算表</t>
    <phoneticPr fontId="35" type="noConversion"/>
  </si>
  <si>
    <t>2018年度本级国有资本经营收入预算表</t>
    <phoneticPr fontId="35" type="noConversion"/>
  </si>
  <si>
    <t>2018年度社会保险基金预算收入表</t>
    <phoneticPr fontId="58" type="noConversion"/>
  </si>
  <si>
    <t>2018年度社会保险基金预算支出表</t>
    <phoneticPr fontId="58" type="noConversion"/>
  </si>
  <si>
    <t>2018年度本级社会保险基金预算收入表</t>
    <phoneticPr fontId="35" type="noConversion"/>
  </si>
  <si>
    <t xml:space="preserve">      百货公司</t>
  </si>
  <si>
    <t xml:space="preserve">      燃料公司</t>
  </si>
  <si>
    <t xml:space="preserve">      物资总公司</t>
  </si>
  <si>
    <t xml:space="preserve">      五交化公司</t>
  </si>
  <si>
    <t xml:space="preserve">      电影公司</t>
  </si>
  <si>
    <t xml:space="preserve">      满江红粮站</t>
  </si>
  <si>
    <t xml:space="preserve">      供应公司</t>
  </si>
  <si>
    <t xml:space="preserve">      糖酒副食品</t>
  </si>
  <si>
    <t xml:space="preserve">      龙头山粮库</t>
  </si>
  <si>
    <t xml:space="preserve">      鲤城商贸发展有限公司</t>
  </si>
  <si>
    <t xml:space="preserve">      商业大厦</t>
  </si>
  <si>
    <t xml:space="preserve">      卫生消毒站技术服务中心</t>
  </si>
  <si>
    <t xml:space="preserve">      鲤城粮油经营公司</t>
  </si>
  <si>
    <t xml:space="preserve">      卫生消毒站</t>
  </si>
  <si>
    <t xml:space="preserve">      购销公司</t>
  </si>
  <si>
    <t xml:space="preserve">      商业总公司</t>
  </si>
  <si>
    <t xml:space="preserve">      蔬菜公司</t>
  </si>
  <si>
    <t xml:space="preserve">      房地产公司</t>
  </si>
  <si>
    <t xml:space="preserve">      城市综合</t>
  </si>
  <si>
    <t xml:space="preserve">      江滨堤防</t>
  </si>
  <si>
    <t xml:space="preserve">      印刷厂</t>
  </si>
  <si>
    <t>其中：食品公司</t>
    <phoneticPr fontId="35" type="noConversion"/>
  </si>
  <si>
    <t xml:space="preserve">      饮服公司</t>
    <phoneticPr fontId="35" type="noConversion"/>
  </si>
  <si>
    <t xml:space="preserve">      经济发展公司</t>
  </si>
  <si>
    <t xml:space="preserve">      鲤城米厂</t>
  </si>
  <si>
    <t xml:space="preserve">      贸易公司</t>
  </si>
  <si>
    <t xml:space="preserve">      南艺坊</t>
  </si>
  <si>
    <t xml:space="preserve">      泉州市印刷厂</t>
  </si>
  <si>
    <t xml:space="preserve">      饲料公司</t>
  </si>
  <si>
    <t xml:space="preserve">      医药公司</t>
  </si>
  <si>
    <t>2018年度本级国有资本经营支出预算表</t>
    <phoneticPr fontId="35" type="noConversion"/>
  </si>
  <si>
    <t>2018年度本级社会保险基金预算支出表</t>
    <phoneticPr fontId="35" type="noConversion"/>
  </si>
  <si>
    <t>一、机关工资福利支出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</si>
  <si>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</si>
  <si>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</si>
  <si>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</si>
  <si>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</si>
  <si>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</si>
  <si>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</si>
  <si>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</si>
  <si>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</si>
  <si>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</si>
  <si>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</si>
  <si>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</si>
  <si>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</si>
  <si>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</si>
  <si>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</si>
  <si>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</si>
  <si>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三、机关资本性支出（一）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</si>
  <si>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</si>
  <si>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</si>
  <si>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</si>
  <si>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</si>
  <si>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</si>
  <si>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</si>
  <si>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</si>
  <si>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四、机关资本性支出（二）</t>
  </si>
  <si>
    <t>五、对事业单位经常性补助</t>
  </si>
  <si>
    <t xml:space="preserve">  工资福利支出</t>
  </si>
  <si>
    <t xml:space="preserve">  商品和服务支出</t>
  </si>
  <si>
    <t xml:space="preserve">  其他对事业单位补助</t>
  </si>
  <si>
    <t>六、对事业单位资本性补助</t>
  </si>
  <si>
    <t xml:space="preserve">  资本性支出（一）</t>
  </si>
  <si>
    <t xml:space="preserve">  资本性支出（二）</t>
  </si>
  <si>
    <t>七、对企业补助</t>
  </si>
  <si>
    <t xml:space="preserve">  费用补贴</t>
  </si>
  <si>
    <t xml:space="preserve">  利息补贴</t>
  </si>
  <si>
    <t xml:space="preserve">  其他对企业补助</t>
  </si>
  <si>
    <t>八、对企业资本性支出</t>
  </si>
  <si>
    <t xml:space="preserve">  对企业资本性支出（一）</t>
  </si>
  <si>
    <t xml:space="preserve">  对企业资本性支出（二）</t>
  </si>
  <si>
    <t>九、对个人和家庭的补助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</si>
  <si>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</si>
  <si>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</si>
  <si>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</si>
  <si>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</si>
  <si>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</si>
  <si>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十、对社会保障基金补助</t>
  </si>
  <si>
    <t xml:space="preserve">  对社会保险基金补助</t>
  </si>
  <si>
    <t xml:space="preserve">  补充全国社会保障基金</t>
  </si>
  <si>
    <t>十一、债务利息及费用支出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</si>
  <si>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</si>
  <si>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</si>
  <si>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</si>
  <si>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</si>
  <si>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十二、债务还本支出</t>
  </si>
  <si>
    <t xml:space="preserve">  国内债务还本</t>
  </si>
  <si>
    <t xml:space="preserve">  国外债务还本</t>
  </si>
  <si>
    <t>十三、转移性支出</t>
  </si>
  <si>
    <t xml:space="preserve">  上下级政府间转移性支出</t>
  </si>
  <si>
    <t xml:space="preserve">  援助其他地区支出</t>
  </si>
  <si>
    <t xml:space="preserve">  债务转贷</t>
  </si>
  <si>
    <t xml:space="preserve">  调出资金</t>
  </si>
  <si>
    <t>十四、预备费及预留</t>
  </si>
  <si>
    <t xml:space="preserve">  预备费</t>
  </si>
  <si>
    <t xml:space="preserve">  预留</t>
  </si>
  <si>
    <t>十五、其他支出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</si>
  <si>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</si>
  <si>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</si>
  <si>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</si>
  <si>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</si>
  <si>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政府性基金收入</t>
    <phoneticPr fontId="35" type="noConversion"/>
  </si>
  <si>
    <t xml:space="preserve">    港口建设费收入</t>
    <phoneticPr fontId="35" type="noConversion"/>
  </si>
  <si>
    <t xml:space="preserve">    国家电影事业发展专项资金收入</t>
    <phoneticPr fontId="35" type="noConversion"/>
  </si>
  <si>
    <t xml:space="preserve">    国有土地收益基金收入</t>
    <phoneticPr fontId="35" type="noConversion"/>
  </si>
  <si>
    <t xml:space="preserve">    农业土地开发资金收入</t>
    <phoneticPr fontId="35" type="noConversion"/>
  </si>
  <si>
    <t xml:space="preserve">    国有土地使用权出让收入</t>
  </si>
  <si>
    <t xml:space="preserve">    国有土地使用权出让收入</t>
    <phoneticPr fontId="35" type="noConversion"/>
  </si>
  <si>
    <t xml:space="preserve">    大中型水库库区基金收入</t>
  </si>
  <si>
    <t xml:space="preserve">    大中型水库库区基金收入</t>
    <phoneticPr fontId="35" type="noConversion"/>
  </si>
  <si>
    <t xml:space="preserve">    彩票公益金收入</t>
  </si>
  <si>
    <t xml:space="preserve">    彩票公益金收入</t>
    <phoneticPr fontId="35" type="noConversion"/>
  </si>
  <si>
    <t xml:space="preserve">    城市基础设施配套费收入</t>
  </si>
  <si>
    <t xml:space="preserve">    城市基础设施配套费收入</t>
    <phoneticPr fontId="35" type="noConversion"/>
  </si>
  <si>
    <t xml:space="preserve">    小型水库移民扶助基金收入</t>
  </si>
  <si>
    <t xml:space="preserve">    小型水库移民扶助基金收入</t>
    <phoneticPr fontId="35" type="noConversion"/>
  </si>
  <si>
    <t xml:space="preserve">    国家重大水利工程建设基金收入</t>
  </si>
  <si>
    <t xml:space="preserve">    国家重大水利工程建设基金收入</t>
    <phoneticPr fontId="35" type="noConversion"/>
  </si>
  <si>
    <t xml:space="preserve">    污水处理费收入</t>
  </si>
  <si>
    <t xml:space="preserve">    污水处理费收入</t>
    <phoneticPr fontId="35" type="noConversion"/>
  </si>
  <si>
    <t xml:space="preserve">    彩票发行机构和彩票销售机构的业务费用</t>
  </si>
  <si>
    <t xml:space="preserve">    彩票发行机构和彩票销售机构的业务费用</t>
    <phoneticPr fontId="35" type="noConversion"/>
  </si>
  <si>
    <t xml:space="preserve">    其他政府性基金收入</t>
  </si>
  <si>
    <t xml:space="preserve">    其他政府性基金收入</t>
    <phoneticPr fontId="35" type="noConversion"/>
  </si>
  <si>
    <t>收入合计</t>
    <phoneticPr fontId="35" type="noConversion"/>
  </si>
  <si>
    <t>项目</t>
    <phoneticPr fontId="35" type="noConversion"/>
  </si>
  <si>
    <t xml:space="preserve">    港口建设费收入</t>
    <phoneticPr fontId="35" type="noConversion"/>
  </si>
  <si>
    <t xml:space="preserve">  上级补助收入</t>
  </si>
  <si>
    <t xml:space="preserve">  下级上解收入</t>
  </si>
  <si>
    <t xml:space="preserve">  上年结余收入</t>
  </si>
  <si>
    <t xml:space="preserve">  调入资金</t>
  </si>
  <si>
    <t xml:space="preserve">  债务转贷收入 </t>
  </si>
  <si>
    <t xml:space="preserve">  补助下级支出</t>
    <phoneticPr fontId="35" type="noConversion"/>
  </si>
  <si>
    <t xml:space="preserve">  上解上级支出</t>
    <phoneticPr fontId="35" type="noConversion"/>
  </si>
  <si>
    <t xml:space="preserve">  调出资金</t>
    <phoneticPr fontId="35" type="noConversion"/>
  </si>
  <si>
    <t xml:space="preserve">  债务转贷支出 </t>
    <phoneticPr fontId="35" type="noConversion"/>
  </si>
  <si>
    <t xml:space="preserve">  年终结余</t>
    <phoneticPr fontId="35" type="noConversion"/>
  </si>
  <si>
    <t>附表1-13</t>
    <phoneticPr fontId="35" type="noConversion"/>
  </si>
  <si>
    <t>2018年度政府性基金转移支付预算表</t>
    <phoneticPr fontId="35" type="noConversion"/>
  </si>
  <si>
    <t>备注：本区所辖街道作为一级预算部门管理，未单独编制政府预算，为此未有政府性基金对下税收返还和转移支付预算数据。</t>
    <phoneticPr fontId="35" type="noConversion"/>
  </si>
  <si>
    <t xml:space="preserve">    国有资本经营预算转移支付支出</t>
    <phoneticPr fontId="35" type="noConversion"/>
  </si>
  <si>
    <t>其中：国有控股公司股利、股息收入</t>
    <phoneticPr fontId="35" type="noConversion"/>
  </si>
  <si>
    <t xml:space="preserve">      国有参股公司股利、股息收入</t>
    <phoneticPr fontId="35" type="noConversion"/>
  </si>
  <si>
    <t xml:space="preserve">      金融企业股利、股息收入</t>
    <phoneticPr fontId="35" type="noConversion"/>
  </si>
  <si>
    <t xml:space="preserve">      其他国有企业股利、股息收入</t>
    <phoneticPr fontId="35" type="noConversion"/>
  </si>
  <si>
    <t>其中：厂办大集体改革支出</t>
    <phoneticPr fontId="35" type="noConversion"/>
  </si>
  <si>
    <t>其中：国有经济结构调整支出</t>
    <phoneticPr fontId="35" type="noConversion"/>
  </si>
  <si>
    <t>其中：国有企业政策性补贴</t>
    <phoneticPr fontId="35" type="noConversion"/>
  </si>
  <si>
    <t>其中：资本性支出</t>
    <phoneticPr fontId="35" type="noConversion"/>
  </si>
  <si>
    <t xml:space="preserve">      改革性支出</t>
    <phoneticPr fontId="35" type="noConversion"/>
  </si>
  <si>
    <t xml:space="preserve">      其他金融国有资本经营预算支出</t>
    <phoneticPr fontId="35" type="noConversion"/>
  </si>
  <si>
    <t xml:space="preserve">      “三供一业”移交补助支出</t>
    <phoneticPr fontId="35" type="noConversion"/>
  </si>
  <si>
    <t xml:space="preserve">      国有企业办职教幼教补助支出</t>
    <phoneticPr fontId="35" type="noConversion"/>
  </si>
  <si>
    <t xml:space="preserve">      国有企业办公共服务机构移交补助支出</t>
    <phoneticPr fontId="35" type="noConversion"/>
  </si>
  <si>
    <t xml:space="preserve">      国有企业退休人员社会化管理补助支出</t>
    <phoneticPr fontId="35" type="noConversion"/>
  </si>
  <si>
    <t xml:space="preserve">      国有企业棚户区改造支出</t>
    <phoneticPr fontId="35" type="noConversion"/>
  </si>
  <si>
    <t xml:space="preserve">      国有企业改革成本支出</t>
    <phoneticPr fontId="35" type="noConversion"/>
  </si>
  <si>
    <t xml:space="preserve">      离休干部医药补助支出</t>
    <phoneticPr fontId="35" type="noConversion"/>
  </si>
  <si>
    <t xml:space="preserve">      其他解决历史遗留问题及改革成本支出</t>
    <phoneticPr fontId="35" type="noConversion"/>
  </si>
  <si>
    <t xml:space="preserve">      公益性设施投资支出</t>
    <phoneticPr fontId="35" type="noConversion"/>
  </si>
  <si>
    <t xml:space="preserve">      前瞻性战略性产业发展支出</t>
    <phoneticPr fontId="35" type="noConversion"/>
  </si>
  <si>
    <t xml:space="preserve">      生态环境保护支出</t>
    <phoneticPr fontId="35" type="noConversion"/>
  </si>
  <si>
    <t xml:space="preserve">      支持科技进步支出</t>
    <phoneticPr fontId="35" type="noConversion"/>
  </si>
  <si>
    <t xml:space="preserve">      保障国有经济安全支出</t>
    <phoneticPr fontId="35" type="noConversion"/>
  </si>
  <si>
    <t xml:space="preserve">      对外投资合作支出</t>
    <phoneticPr fontId="35" type="noConversion"/>
  </si>
  <si>
    <t xml:space="preserve">      其他国有企业资本金注入</t>
    <phoneticPr fontId="35" type="noConversion"/>
  </si>
  <si>
    <t xml:space="preserve">  (一) 城乡居民基本医疗保险基金收入</t>
    <phoneticPr fontId="35" type="noConversion"/>
  </si>
  <si>
    <t xml:space="preserve">  (二) 新型农村合作医疗基金收入</t>
    <phoneticPr fontId="35" type="noConversion"/>
  </si>
  <si>
    <t xml:space="preserve">  (三) 城镇居民基本医疗保险基金收入</t>
    <phoneticPr fontId="35" type="noConversion"/>
  </si>
  <si>
    <t xml:space="preserve">  (一) 城乡居民基本医疗保险基金支出</t>
    <phoneticPr fontId="35" type="noConversion"/>
  </si>
  <si>
    <t xml:space="preserve">  (二) 新型农村合作医疗基金支出</t>
    <phoneticPr fontId="35" type="noConversion"/>
  </si>
  <si>
    <t xml:space="preserve">  (三) 城镇居民基本医疗保险基金支出</t>
    <phoneticPr fontId="35" type="noConversion"/>
  </si>
  <si>
    <t xml:space="preserve">       其中：保险费收入</t>
    <phoneticPr fontId="35" type="noConversion"/>
  </si>
  <si>
    <t xml:space="preserve">                  财政补贴收入</t>
    <phoneticPr fontId="35" type="noConversion"/>
  </si>
  <si>
    <t xml:space="preserve">                  利息收入</t>
    <phoneticPr fontId="35" type="noConversion"/>
  </si>
  <si>
    <t>其中：基本养老金</t>
  </si>
  <si>
    <t>其中：基础养老金支出</t>
  </si>
  <si>
    <t>其中：基本养老金支出</t>
  </si>
  <si>
    <t>其中：职工基本医疗保险统筹基金</t>
  </si>
  <si>
    <t>(一)城乡居民基本医疗保险基金支出</t>
  </si>
  <si>
    <t>其中：城乡居民基本医疗保险基金医疗待遇支出</t>
  </si>
  <si>
    <t>(二)新型农村合作医疗基金支出</t>
  </si>
  <si>
    <t>其中：新型农村合作医疗基金医疗待遇支出</t>
  </si>
  <si>
    <t>(三)城镇居民基本医疗保险基金支出</t>
  </si>
  <si>
    <t>其中：城镇居民基本医疗保险基金医疗待遇支出</t>
  </si>
  <si>
    <t>其中：工伤保险待遇支出</t>
  </si>
  <si>
    <t>其中：失业保险金</t>
  </si>
  <si>
    <t>其中：生育医疗费用支出</t>
  </si>
  <si>
    <t xml:space="preserve">      医疗补助金</t>
    <phoneticPr fontId="35" type="noConversion"/>
  </si>
  <si>
    <t xml:space="preserve">      丧葬抚恤补助</t>
    <phoneticPr fontId="35" type="noConversion"/>
  </si>
  <si>
    <t xml:space="preserve">      其他企业职工基本养老保险基金支出</t>
    <phoneticPr fontId="35" type="noConversion"/>
  </si>
  <si>
    <t xml:space="preserve">      个人账户养老金支出</t>
    <phoneticPr fontId="35" type="noConversion"/>
  </si>
  <si>
    <t xml:space="preserve">      丧葬抚恤补助支出</t>
    <phoneticPr fontId="35" type="noConversion"/>
  </si>
  <si>
    <t xml:space="preserve">      其他城乡居民基本养老保险基金支出</t>
    <phoneticPr fontId="35" type="noConversion"/>
  </si>
  <si>
    <t xml:space="preserve">      其他机关事业单位基本养老保险基金支出</t>
    <phoneticPr fontId="35" type="noConversion"/>
  </si>
  <si>
    <t xml:space="preserve">      职工医疗保险个人账户基金</t>
    <phoneticPr fontId="35" type="noConversion"/>
  </si>
  <si>
    <t xml:space="preserve">      其他职工基本医疗保险基金支出</t>
    <phoneticPr fontId="35" type="noConversion"/>
  </si>
  <si>
    <t xml:space="preserve">      大病医疗保险支出</t>
    <phoneticPr fontId="35" type="noConversion"/>
  </si>
  <si>
    <t xml:space="preserve">      其他城乡居民基本医疗保险基金支出</t>
    <phoneticPr fontId="35" type="noConversion"/>
  </si>
  <si>
    <t xml:space="preserve">      其他新型农村合作医疗基金支出</t>
    <phoneticPr fontId="35" type="noConversion"/>
  </si>
  <si>
    <t xml:space="preserve">      其他城镇居民基本医疗保险基金支出</t>
    <phoneticPr fontId="35" type="noConversion"/>
  </si>
  <si>
    <t xml:space="preserve">      劳动能力鉴定支出</t>
    <phoneticPr fontId="35" type="noConversion"/>
  </si>
  <si>
    <t xml:space="preserve">      工伤预防费用支出</t>
    <phoneticPr fontId="35" type="noConversion"/>
  </si>
  <si>
    <t xml:space="preserve">      其他工伤保险基金支出</t>
    <phoneticPr fontId="35" type="noConversion"/>
  </si>
  <si>
    <t xml:space="preserve">      医疗保险费</t>
    <phoneticPr fontId="35" type="noConversion"/>
  </si>
  <si>
    <t xml:space="preserve">      职业培训和职业介绍补贴</t>
    <phoneticPr fontId="35" type="noConversion"/>
  </si>
  <si>
    <t xml:space="preserve">      其他失业保险基金支出</t>
    <phoneticPr fontId="35" type="noConversion"/>
  </si>
  <si>
    <t xml:space="preserve">      生育津贴支出</t>
    <phoneticPr fontId="35" type="noConversion"/>
  </si>
  <si>
    <t xml:space="preserve">      其他生育保险基金支出</t>
    <phoneticPr fontId="35" type="noConversion"/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</si>
  <si>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  <phoneticPr fontId="35" type="noConversion"/>
  </si>
  <si>
    <t>2.经汇总，本级2018年使用一般公共预算拨款安排的“三公”经费预算数为560万元，比上年预算数减少60万元。其中，因公出国（境）经费50万元，与上年预算数相比下降16.7 %；公务接待费60万元，与上年预算数相比下降14.3%；公务用车购置经费50万元，与上年预算数相比增加25 %；公务用车运行经费400万元，与上年预算数相比下降11.1 %。</t>
    <phoneticPr fontId="35" type="noConversion"/>
  </si>
  <si>
    <t>备注：本区所辖街道作为一级预算部门管理，未单独编制政府预算，为此未有一般公共预算对下税收返还和转移支付预算数据。</t>
    <phoneticPr fontId="35" type="noConversion"/>
  </si>
  <si>
    <t>2018年度政府预算公开模板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</si>
</sst>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-;\-* #,##0.00_-;_-* &quot;-&quot;??_-;_-@_-"/>
    <numFmt numFmtId="179" formatCode="\$#,##0.00;\(\$#,##0.00\)"/>
    <numFmt numFmtId="180" formatCode="_-* #,##0_-;\-* #,##0_-;_-* &quot;-&quot;_-;_-@_-"/>
    <numFmt numFmtId="181" formatCode="#,##0.000_ "/>
    <numFmt numFmtId="182" formatCode="#,##0;\(#,##0\)"/>
    <numFmt numFmtId="183" formatCode="_ \¥* #,##0.00_ ;_ \¥* \-#,##0.00_ ;_ \¥* &quot;-&quot;??_ ;_ @_ "/>
    <numFmt numFmtId="184" formatCode="_(&quot;$&quot;* #,##0.00_);_(&quot;$&quot;* \(#,##0.00\);_(&quot;$&quot;* &quot;-&quot;??_);_(@_)"/>
    <numFmt numFmtId="185" formatCode="0.0"/>
    <numFmt numFmtId="186" formatCode="\$#,##0;\(\$#,##0\)"/>
    <numFmt numFmtId="187" formatCode="_(* #,##0.00_);_(* \(#,##0.00\);_(* &quot;-&quot;??_);_(@_)"/>
    <numFmt numFmtId="188" formatCode="_-* #,##0.0000_-;\-* #,##0.0000_-;_-* &quot;-&quot;??_-;_-@_-"/>
    <numFmt numFmtId="189" formatCode="_-&quot;¥&quot;* #,##0_-;\-&quot;¥&quot;* #,##0_-;_-&quot;¥&quot;* &quot;-&quot;_-;_-@_-"/>
    <numFmt numFmtId="190" formatCode="#,##0_ ;[Red]\-#,##0\ "/>
    <numFmt numFmtId="191" formatCode="0.00_ ;[Red]\-0.00\ "/>
    <numFmt numFmtId="192" formatCode="0.0_ "/>
    <numFmt numFmtId="193" formatCode="0_ "/>
  </numFmts>
  <fonts count="90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7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8"/>
      <name val="Times New Roman"/>
      <family val="1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6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b/>
      <sz val="14"/>
      <name val="楷体"/>
      <family val="3"/>
      <charset val="134"/>
    </font>
    <font>
      <sz val="14"/>
      <name val="楷体"/>
      <family val="3"/>
      <charset val="134"/>
    </font>
    <font>
      <sz val="14"/>
      <name val="仿宋"/>
      <family val="3"/>
      <charset val="134"/>
    </font>
    <font>
      <b/>
      <sz val="14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4"/>
      <color indexed="8"/>
      <name val="黑体"/>
      <family val="3"/>
      <charset val="134"/>
    </font>
    <font>
      <b/>
      <sz val="14"/>
      <name val="黑体"/>
      <family val="3"/>
      <charset val="134"/>
    </font>
    <font>
      <b/>
      <sz val="14"/>
      <color indexed="8"/>
      <name val="楷体"/>
      <family val="3"/>
      <charset val="134"/>
    </font>
    <font>
      <b/>
      <sz val="20"/>
      <name val="华文中宋"/>
      <family val="3"/>
      <charset val="134"/>
    </font>
    <font>
      <sz val="14"/>
      <color indexed="8"/>
      <name val="黑体"/>
      <family val="3"/>
      <charset val="134"/>
    </font>
    <font>
      <sz val="14"/>
      <color indexed="64"/>
      <name val="仿宋"/>
      <family val="3"/>
      <charset val="134"/>
    </font>
    <font>
      <b/>
      <sz val="20"/>
      <color indexed="8"/>
      <name val="华文中宋"/>
      <family val="3"/>
      <charset val="134"/>
    </font>
    <font>
      <sz val="14"/>
      <color indexed="8"/>
      <name val="楷体"/>
      <family val="3"/>
      <charset val="134"/>
    </font>
    <font>
      <sz val="14"/>
      <name val="黑体"/>
      <family val="3"/>
      <charset val="134"/>
    </font>
    <font>
      <b/>
      <sz val="14"/>
      <color indexed="64"/>
      <name val="楷体"/>
      <family val="3"/>
      <charset val="134"/>
    </font>
    <font>
      <b/>
      <sz val="20"/>
      <color theme="1"/>
      <name val="华文中宋"/>
      <family val="3"/>
      <charset val="134"/>
    </font>
    <font>
      <b/>
      <sz val="14"/>
      <name val="宋体"/>
      <family val="3"/>
      <charset val="134"/>
    </font>
    <font>
      <sz val="14"/>
      <color indexed="9"/>
      <name val="仿宋"/>
      <family val="3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9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8" fontId="4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1">
      <alignment horizontal="distributed" vertical="center" wrapText="1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1">
      <alignment horizontal="distributed" vertical="center" wrapText="1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7" borderId="7" applyNumberFormat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37" fontId="33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" fontId="7" fillId="0" borderId="1">
      <alignment vertical="center"/>
      <protection locked="0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19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85" fontId="7" fillId="0" borderId="1">
      <alignment vertical="center"/>
      <protection locked="0"/>
    </xf>
    <xf numFmtId="43" fontId="46" fillId="0" borderId="0" applyFont="0" applyFill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85" fontId="7" fillId="0" borderId="1">
      <alignment vertical="center"/>
      <protection locked="0"/>
    </xf>
    <xf numFmtId="0" fontId="10" fillId="23" borderId="0" applyNumberFormat="0" applyBorder="0" applyAlignment="0" applyProtection="0">
      <alignment vertical="center"/>
    </xf>
    <xf numFmtId="185" fontId="7" fillId="0" borderId="1">
      <alignment vertical="center"/>
      <protection locked="0"/>
    </xf>
    <xf numFmtId="0" fontId="10" fillId="23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185" fontId="7" fillId="0" borderId="1">
      <alignment vertical="center"/>
      <protection locked="0"/>
    </xf>
    <xf numFmtId="0" fontId="10" fillId="23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38" fillId="0" borderId="0" applyFill="0" applyBorder="0" applyAlignment="0">
      <alignment vertical="center"/>
    </xf>
    <xf numFmtId="0" fontId="5" fillId="0" borderId="0">
      <alignment vertical="center"/>
    </xf>
    <xf numFmtId="41" fontId="46" fillId="0" borderId="0" applyFont="0" applyFill="0" applyBorder="0" applyAlignment="0" applyProtection="0">
      <alignment vertical="center"/>
    </xf>
    <xf numFmtId="182" fontId="39" fillId="0" borderId="0">
      <alignment vertical="center"/>
    </xf>
    <xf numFmtId="0" fontId="2" fillId="0" borderId="0">
      <alignment vertical="center"/>
    </xf>
    <xf numFmtId="187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84" fontId="46" fillId="0" borderId="0" applyFont="0" applyFill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179" fontId="39" fillId="0" borderId="0">
      <alignment vertical="center"/>
    </xf>
    <xf numFmtId="0" fontId="37" fillId="0" borderId="0" applyProtection="0">
      <alignment vertical="center"/>
    </xf>
    <xf numFmtId="186" fontId="39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37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0" borderId="15" applyNumberFormat="0" applyAlignment="0" applyProtection="0">
      <alignment horizontal="left" vertical="center"/>
    </xf>
    <xf numFmtId="0" fontId="11" fillId="5" borderId="0" applyNumberFormat="0" applyBorder="0" applyAlignment="0" applyProtection="0">
      <alignment vertical="center"/>
    </xf>
    <xf numFmtId="0" fontId="40" fillId="0" borderId="2">
      <alignment horizontal="left" vertical="center"/>
    </xf>
    <xf numFmtId="0" fontId="41" fillId="0" borderId="0" applyProtection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1" fontId="12" fillId="0" borderId="0">
      <alignment vertical="center"/>
    </xf>
    <xf numFmtId="0" fontId="37" fillId="0" borderId="16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181" fontId="46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43" fontId="46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43" fontId="46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43" fontId="46" fillId="0" borderId="0" applyFon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6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" borderId="8" applyNumberFormat="0" applyAlignment="0" applyProtection="0">
      <alignment vertical="center"/>
    </xf>
    <xf numFmtId="0" fontId="2" fillId="0" borderId="0">
      <alignment vertical="center"/>
    </xf>
    <xf numFmtId="0" fontId="25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5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8" borderId="8" applyNumberFormat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4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6" fillId="0" borderId="0" applyFon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183" fontId="46" fillId="0" borderId="0" applyFont="0" applyFill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4" fillId="17" borderId="7" applyNumberFormat="0" applyAlignment="0" applyProtection="0">
      <alignment vertical="center"/>
    </xf>
    <xf numFmtId="185" fontId="7" fillId="0" borderId="1">
      <alignment vertical="center"/>
      <protection locked="0"/>
    </xf>
    <xf numFmtId="0" fontId="25" fillId="8" borderId="8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5" fillId="0" borderId="0">
      <alignment vertical="center"/>
    </xf>
    <xf numFmtId="0" fontId="46" fillId="0" borderId="0" applyFont="0" applyFill="0" applyBorder="0" applyAlignment="0" applyProtection="0">
      <alignment vertical="center"/>
    </xf>
    <xf numFmtId="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3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44" fillId="0" borderId="0">
      <alignment vertical="center"/>
    </xf>
    <xf numFmtId="185" fontId="7" fillId="0" borderId="1">
      <alignment vertical="center"/>
      <protection locked="0"/>
    </xf>
    <xf numFmtId="185" fontId="7" fillId="0" borderId="1">
      <alignment vertical="center"/>
      <protection locked="0"/>
    </xf>
    <xf numFmtId="0" fontId="12" fillId="0" borderId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46" fillId="21" borderId="11" applyNumberFormat="0" applyFont="0" applyAlignment="0" applyProtection="0">
      <alignment vertical="center"/>
    </xf>
    <xf numFmtId="0" fontId="2" fillId="0" borderId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1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0" fillId="0" borderId="0"/>
    <xf numFmtId="0" fontId="5" fillId="0" borderId="0"/>
    <xf numFmtId="0" fontId="5" fillId="0" borderId="0"/>
    <xf numFmtId="0" fontId="52" fillId="0" borderId="0"/>
    <xf numFmtId="0" fontId="5" fillId="0" borderId="0"/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2" fillId="0" borderId="0"/>
    <xf numFmtId="0" fontId="5" fillId="0" borderId="0"/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5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/>
    <xf numFmtId="0" fontId="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5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" fillId="0" borderId="0">
      <alignment vertical="center"/>
    </xf>
    <xf numFmtId="0" fontId="2" fillId="0" borderId="0"/>
    <xf numFmtId="0" fontId="52" fillId="0" borderId="0">
      <alignment vertical="center"/>
    </xf>
    <xf numFmtId="0" fontId="5" fillId="0" borderId="0">
      <alignment vertical="center"/>
    </xf>
    <xf numFmtId="0" fontId="2" fillId="0" borderId="0"/>
    <xf numFmtId="0" fontId="5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24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2" fillId="0" borderId="0"/>
    <xf numFmtId="0" fontId="52" fillId="0" borderId="0"/>
    <xf numFmtId="0" fontId="5" fillId="0" borderId="0"/>
    <xf numFmtId="0" fontId="5" fillId="0" borderId="0"/>
    <xf numFmtId="0" fontId="52" fillId="0" borderId="0"/>
    <xf numFmtId="0" fontId="2" fillId="0" borderId="0"/>
    <xf numFmtId="0" fontId="5" fillId="0" borderId="0"/>
    <xf numFmtId="0" fontId="50" fillId="0" borderId="0"/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51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5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0" borderId="0"/>
    <xf numFmtId="0" fontId="5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21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>
      <alignment vertical="center"/>
    </xf>
    <xf numFmtId="0" fontId="51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7" fontId="50" fillId="0" borderId="0" applyFill="0" applyBorder="0" applyAlignment="0"/>
    <xf numFmtId="41" fontId="51" fillId="0" borderId="0" applyFont="0" applyFill="0" applyBorder="0" applyAlignment="0" applyProtection="0"/>
    <xf numFmtId="182" fontId="63" fillId="0" borderId="0"/>
    <xf numFmtId="176" fontId="51" fillId="0" borderId="0" applyFont="0" applyFill="0" applyBorder="0" applyAlignment="0" applyProtection="0"/>
    <xf numFmtId="179" fontId="63" fillId="0" borderId="0"/>
    <xf numFmtId="0" fontId="64" fillId="0" borderId="0" applyProtection="0"/>
    <xf numFmtId="186" fontId="63" fillId="0" borderId="0"/>
    <xf numFmtId="2" fontId="64" fillId="0" borderId="0" applyProtection="0"/>
    <xf numFmtId="0" fontId="65" fillId="0" borderId="15" applyNumberFormat="0" applyAlignment="0" applyProtection="0">
      <alignment horizontal="left" vertical="center"/>
    </xf>
    <xf numFmtId="0" fontId="65" fillId="0" borderId="2">
      <alignment horizontal="left" vertical="center"/>
    </xf>
    <xf numFmtId="0" fontId="66" fillId="0" borderId="0" applyProtection="0"/>
    <xf numFmtId="0" fontId="65" fillId="0" borderId="0" applyProtection="0"/>
    <xf numFmtId="37" fontId="61" fillId="0" borderId="0"/>
    <xf numFmtId="0" fontId="64" fillId="0" borderId="16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52" fillId="0" borderId="0"/>
    <xf numFmtId="0" fontId="52" fillId="0" borderId="0"/>
    <xf numFmtId="0" fontId="5" fillId="0" borderId="0"/>
    <xf numFmtId="0" fontId="5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0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16" fillId="48" borderId="5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0" fontId="24" fillId="41" borderId="7" applyNumberFormat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0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5" fillId="48" borderId="8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26" fillId="31" borderId="5" applyNumberFormat="0" applyAlignment="0" applyProtection="0">
      <alignment vertical="center"/>
    </xf>
    <xf numFmtId="0" fontId="62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1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255">
    <xf numFmtId="0" fontId="0" fillId="0" borderId="0" xfId="0" applyAlignment="1">
      <alignment vertical="center"/>
    </xf>
    <xf numFmtId="0" fontId="8" fillId="0" borderId="0" xfId="1530">
      <alignment vertical="center"/>
    </xf>
    <xf numFmtId="0" fontId="0" fillId="0" borderId="0" xfId="0">
      <alignment vertical="center"/>
    </xf>
    <xf numFmtId="190" fontId="2" fillId="0" borderId="0" xfId="2835" applyNumberFormat="1">
      <alignment vertical="center"/>
    </xf>
    <xf numFmtId="0" fontId="2" fillId="0" borderId="0" xfId="2835">
      <alignment vertical="center"/>
    </xf>
    <xf numFmtId="0" fontId="2" fillId="0" borderId="0" xfId="1523" applyAlignment="1"/>
    <xf numFmtId="0" fontId="2" fillId="0" borderId="0" xfId="1523" applyFill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1837" applyFont="1" applyAlignment="1">
      <alignment horizontal="center" vertical="center"/>
    </xf>
    <xf numFmtId="49" fontId="67" fillId="0" borderId="0" xfId="4987" applyNumberFormat="1" applyFont="1"/>
    <xf numFmtId="0" fontId="4" fillId="0" borderId="0" xfId="1837" applyFont="1" applyAlignment="1">
      <alignment vertical="center"/>
    </xf>
    <xf numFmtId="0" fontId="2" fillId="0" borderId="0" xfId="1837" applyFont="1" applyAlignment="1">
      <alignment vertical="center"/>
    </xf>
    <xf numFmtId="0" fontId="73" fillId="0" borderId="17" xfId="1837" applyFont="1" applyFill="1" applyBorder="1" applyAlignment="1">
      <alignment horizontal="center" vertical="center"/>
    </xf>
    <xf numFmtId="0" fontId="73" fillId="0" borderId="20" xfId="1837" applyFont="1" applyFill="1" applyBorder="1" applyAlignment="1">
      <alignment vertical="center"/>
    </xf>
    <xf numFmtId="0" fontId="73" fillId="0" borderId="0" xfId="1837" applyFont="1" applyAlignment="1">
      <alignment vertical="center"/>
    </xf>
    <xf numFmtId="0" fontId="73" fillId="0" borderId="0" xfId="0" applyFont="1" applyAlignment="1">
      <alignment vertical="center"/>
    </xf>
    <xf numFmtId="0" fontId="73" fillId="0" borderId="0" xfId="2393" applyFont="1" applyFill="1" applyAlignment="1">
      <alignment vertical="center"/>
    </xf>
    <xf numFmtId="0" fontId="73" fillId="0" borderId="0" xfId="0" applyFont="1" applyAlignment="1">
      <alignment horizontal="right" vertical="center"/>
    </xf>
    <xf numFmtId="0" fontId="74" fillId="0" borderId="17" xfId="2393" applyFont="1" applyFill="1" applyBorder="1" applyAlignment="1">
      <alignment horizontal="center" vertical="center" wrapText="1"/>
    </xf>
    <xf numFmtId="0" fontId="74" fillId="0" borderId="1" xfId="2393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3" fillId="0" borderId="1" xfId="2393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1" fontId="73" fillId="0" borderId="17" xfId="2393" applyNumberFormat="1" applyFont="1" applyFill="1" applyBorder="1" applyAlignment="1" applyProtection="1">
      <alignment horizontal="left" vertical="center"/>
      <protection locked="0"/>
    </xf>
    <xf numFmtId="0" fontId="73" fillId="0" borderId="17" xfId="2393" applyFont="1" applyFill="1" applyBorder="1" applyAlignment="1">
      <alignment horizontal="left" vertical="center"/>
    </xf>
    <xf numFmtId="1" fontId="73" fillId="0" borderId="17" xfId="2393" applyNumberFormat="1" applyFont="1" applyFill="1" applyBorder="1" applyAlignment="1" applyProtection="1">
      <alignment vertical="center"/>
      <protection locked="0"/>
    </xf>
    <xf numFmtId="0" fontId="73" fillId="0" borderId="0" xfId="2393" applyFont="1" applyAlignment="1">
      <alignment vertical="center"/>
    </xf>
    <xf numFmtId="0" fontId="76" fillId="0" borderId="17" xfId="1502" applyFont="1" applyBorder="1" applyAlignment="1">
      <alignment vertical="center"/>
    </xf>
    <xf numFmtId="0" fontId="73" fillId="0" borderId="17" xfId="2393" applyFont="1" applyBorder="1" applyAlignment="1">
      <alignment vertical="center"/>
    </xf>
    <xf numFmtId="0" fontId="2" fillId="0" borderId="0" xfId="2393" applyFont="1" applyFill="1" applyAlignment="1">
      <alignment vertical="center"/>
    </xf>
    <xf numFmtId="0" fontId="2" fillId="0" borderId="0" xfId="2393" applyAlignment="1">
      <alignment vertical="center"/>
    </xf>
    <xf numFmtId="192" fontId="73" fillId="0" borderId="1" xfId="0" applyNumberFormat="1" applyFont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0" fontId="79" fillId="0" borderId="17" xfId="1502" applyFont="1" applyBorder="1" applyAlignment="1">
      <alignment vertical="center"/>
    </xf>
    <xf numFmtId="0" fontId="72" fillId="0" borderId="1" xfId="2393" applyFont="1" applyFill="1" applyBorder="1" applyAlignment="1">
      <alignment horizontal="center" vertical="center" wrapText="1"/>
    </xf>
    <xf numFmtId="192" fontId="72" fillId="0" borderId="1" xfId="0" applyNumberFormat="1" applyFont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1" fontId="71" fillId="0" borderId="17" xfId="2393" applyNumberFormat="1" applyFont="1" applyFill="1" applyBorder="1" applyAlignment="1" applyProtection="1">
      <alignment vertical="center"/>
      <protection locked="0"/>
    </xf>
    <xf numFmtId="0" fontId="72" fillId="0" borderId="1" xfId="0" applyFont="1" applyBorder="1" applyAlignment="1">
      <alignment horizontal="center" vertical="center" wrapText="1"/>
    </xf>
    <xf numFmtId="0" fontId="78" fillId="0" borderId="17" xfId="2393" applyFont="1" applyFill="1" applyBorder="1" applyAlignment="1">
      <alignment horizontal="center" vertical="center"/>
    </xf>
    <xf numFmtId="0" fontId="78" fillId="0" borderId="1" xfId="2393" applyFont="1" applyFill="1" applyBorder="1" applyAlignment="1">
      <alignment horizontal="center" vertical="center" wrapText="1"/>
    </xf>
    <xf numFmtId="192" fontId="78" fillId="0" borderId="1" xfId="0" applyNumberFormat="1" applyFont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3" fontId="73" fillId="0" borderId="1" xfId="2802" applyNumberFormat="1" applyFont="1" applyFill="1" applyBorder="1" applyAlignment="1" applyProtection="1">
      <alignment vertical="center"/>
    </xf>
    <xf numFmtId="0" fontId="74" fillId="0" borderId="1" xfId="2801" applyFont="1" applyFill="1" applyBorder="1" applyAlignment="1">
      <alignment horizontal="center" vertical="center"/>
    </xf>
    <xf numFmtId="1" fontId="73" fillId="0" borderId="1" xfId="2801" applyNumberFormat="1" applyFont="1" applyFill="1" applyBorder="1" applyAlignment="1" applyProtection="1">
      <alignment horizontal="left" vertical="center"/>
      <protection locked="0"/>
    </xf>
    <xf numFmtId="1" fontId="73" fillId="0" borderId="1" xfId="2801" applyNumberFormat="1" applyFont="1" applyFill="1" applyBorder="1" applyAlignment="1" applyProtection="1">
      <alignment vertical="center"/>
      <protection locked="0"/>
    </xf>
    <xf numFmtId="0" fontId="73" fillId="0" borderId="1" xfId="0" applyFont="1" applyBorder="1" applyAlignment="1">
      <alignment vertical="center"/>
    </xf>
    <xf numFmtId="1" fontId="73" fillId="50" borderId="1" xfId="2801" applyNumberFormat="1" applyFont="1" applyFill="1" applyBorder="1" applyAlignment="1" applyProtection="1">
      <alignment horizontal="left" vertical="center"/>
      <protection locked="0"/>
    </xf>
    <xf numFmtId="0" fontId="73" fillId="50" borderId="1" xfId="2801" applyNumberFormat="1" applyFont="1" applyFill="1" applyBorder="1" applyAlignment="1" applyProtection="1">
      <alignment vertical="center"/>
      <protection locked="0"/>
    </xf>
    <xf numFmtId="0" fontId="73" fillId="0" borderId="1" xfId="2801" applyNumberFormat="1" applyFont="1" applyFill="1" applyBorder="1" applyAlignment="1" applyProtection="1">
      <alignment vertical="center"/>
      <protection locked="0"/>
    </xf>
    <xf numFmtId="1" fontId="73" fillId="0" borderId="1" xfId="2801" applyNumberFormat="1" applyFont="1" applyFill="1" applyBorder="1" applyAlignment="1" applyProtection="1">
      <alignment horizontal="center" vertical="center"/>
      <protection locked="0"/>
    </xf>
    <xf numFmtId="0" fontId="73" fillId="0" borderId="1" xfId="0" applyFont="1" applyBorder="1" applyAlignment="1">
      <alignment horizontal="center" vertical="center"/>
    </xf>
    <xf numFmtId="0" fontId="73" fillId="0" borderId="1" xfId="2801" applyFont="1" applyFill="1" applyBorder="1" applyAlignment="1">
      <alignment horizontal="center" vertical="center" wrapText="1"/>
    </xf>
    <xf numFmtId="0" fontId="73" fillId="0" borderId="1" xfId="2801" applyFont="1" applyFill="1" applyBorder="1" applyAlignment="1">
      <alignment horizontal="center" vertical="center"/>
    </xf>
    <xf numFmtId="0" fontId="73" fillId="0" borderId="1" xfId="2801" applyFont="1" applyFill="1" applyBorder="1" applyAlignment="1">
      <alignment vertical="center"/>
    </xf>
    <xf numFmtId="0" fontId="80" fillId="0" borderId="0" xfId="0" applyFont="1" applyAlignment="1">
      <alignment vertical="center"/>
    </xf>
    <xf numFmtId="1" fontId="71" fillId="0" borderId="1" xfId="2801" applyNumberFormat="1" applyFont="1" applyFill="1" applyBorder="1" applyAlignment="1" applyProtection="1">
      <alignment vertical="center"/>
      <protection locked="0"/>
    </xf>
    <xf numFmtId="0" fontId="71" fillId="0" borderId="1" xfId="280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 wrapText="1"/>
    </xf>
    <xf numFmtId="192" fontId="71" fillId="0" borderId="1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vertical="center"/>
    </xf>
    <xf numFmtId="3" fontId="71" fillId="0" borderId="1" xfId="2802" applyNumberFormat="1" applyFont="1" applyFill="1" applyBorder="1" applyAlignment="1" applyProtection="1">
      <alignment vertical="center"/>
    </xf>
    <xf numFmtId="0" fontId="71" fillId="0" borderId="1" xfId="2801" applyFont="1" applyFill="1" applyBorder="1" applyAlignment="1">
      <alignment horizontal="center" vertical="center" wrapText="1"/>
    </xf>
    <xf numFmtId="3" fontId="74" fillId="0" borderId="1" xfId="2802" applyNumberFormat="1" applyFont="1" applyFill="1" applyBorder="1" applyAlignment="1" applyProtection="1">
      <alignment vertical="center"/>
    </xf>
    <xf numFmtId="192" fontId="74" fillId="0" borderId="1" xfId="0" applyNumberFormat="1" applyFont="1" applyBorder="1" applyAlignment="1">
      <alignment horizontal="center" vertical="center" wrapText="1"/>
    </xf>
    <xf numFmtId="0" fontId="74" fillId="0" borderId="1" xfId="2801" applyFont="1" applyFill="1" applyBorder="1" applyAlignment="1">
      <alignment horizontal="center" vertical="center" wrapText="1"/>
    </xf>
    <xf numFmtId="0" fontId="81" fillId="0" borderId="0" xfId="1530" applyFont="1">
      <alignment vertical="center"/>
    </xf>
    <xf numFmtId="0" fontId="77" fillId="0" borderId="1" xfId="1530" applyFont="1" applyFill="1" applyBorder="1" applyAlignment="1">
      <alignment horizontal="center" vertical="center"/>
    </xf>
    <xf numFmtId="0" fontId="76" fillId="0" borderId="0" xfId="1530" applyFont="1">
      <alignment vertical="center"/>
    </xf>
    <xf numFmtId="0" fontId="75" fillId="0" borderId="1" xfId="1530" applyFont="1" applyFill="1" applyBorder="1" applyAlignment="1">
      <alignment horizontal="center" vertical="center"/>
    </xf>
    <xf numFmtId="0" fontId="76" fillId="0" borderId="1" xfId="2556" applyFont="1" applyFill="1" applyBorder="1" applyAlignment="1">
      <alignment horizontal="left" vertical="center"/>
    </xf>
    <xf numFmtId="49" fontId="82" fillId="0" borderId="0" xfId="4987" applyNumberFormat="1" applyFont="1"/>
    <xf numFmtId="1" fontId="76" fillId="0" borderId="0" xfId="1530" applyNumberFormat="1" applyFont="1">
      <alignment vertical="center"/>
    </xf>
    <xf numFmtId="1" fontId="73" fillId="0" borderId="0" xfId="1530" applyNumberFormat="1" applyFont="1">
      <alignment vertical="center"/>
    </xf>
    <xf numFmtId="1" fontId="76" fillId="0" borderId="1" xfId="1530" applyNumberFormat="1" applyFont="1" applyBorder="1" applyAlignment="1">
      <alignment horizontal="center" vertical="center"/>
    </xf>
    <xf numFmtId="1" fontId="78" fillId="0" borderId="1" xfId="2393" applyNumberFormat="1" applyFont="1" applyFill="1" applyBorder="1" applyAlignment="1">
      <alignment horizontal="center" vertical="center" wrapText="1"/>
    </xf>
    <xf numFmtId="192" fontId="76" fillId="0" borderId="1" xfId="1530" applyNumberFormat="1" applyFont="1" applyBorder="1" applyAlignment="1">
      <alignment horizontal="center" vertical="center"/>
    </xf>
    <xf numFmtId="0" fontId="76" fillId="0" borderId="1" xfId="1526" applyFont="1" applyFill="1" applyBorder="1" applyAlignment="1">
      <alignment horizontal="center" vertical="center" wrapText="1"/>
    </xf>
    <xf numFmtId="0" fontId="76" fillId="0" borderId="0" xfId="1526" applyFont="1" applyFill="1">
      <alignment vertical="center"/>
    </xf>
    <xf numFmtId="0" fontId="8" fillId="0" borderId="0" xfId="1526" applyFill="1">
      <alignment vertical="center"/>
    </xf>
    <xf numFmtId="0" fontId="76" fillId="0" borderId="0" xfId="1526" applyFont="1" applyFill="1" applyAlignment="1">
      <alignment horizontal="left" vertical="center" wrapText="1"/>
    </xf>
    <xf numFmtId="0" fontId="76" fillId="0" borderId="0" xfId="1526" applyFont="1" applyFill="1" applyAlignment="1">
      <alignment horizontal="right" vertical="center"/>
    </xf>
    <xf numFmtId="0" fontId="74" fillId="0" borderId="1" xfId="0" applyFont="1" applyFill="1" applyBorder="1" applyAlignment="1">
      <alignment horizontal="center" vertical="center" wrapText="1"/>
    </xf>
    <xf numFmtId="49" fontId="82" fillId="0" borderId="1" xfId="4988" applyNumberFormat="1" applyFont="1" applyFill="1" applyBorder="1" applyAlignment="1">
      <alignment horizontal="left" vertical="center" wrapText="1"/>
    </xf>
    <xf numFmtId="0" fontId="76" fillId="0" borderId="1" xfId="1526" applyFont="1" applyFill="1" applyBorder="1" applyAlignment="1">
      <alignment horizontal="left" vertical="center" wrapText="1"/>
    </xf>
    <xf numFmtId="0" fontId="77" fillId="0" borderId="1" xfId="1526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center" vertical="center" wrapText="1"/>
    </xf>
    <xf numFmtId="0" fontId="77" fillId="0" borderId="0" xfId="1526" applyFont="1" applyFill="1">
      <alignment vertical="center"/>
    </xf>
    <xf numFmtId="49" fontId="86" fillId="0" borderId="1" xfId="4988" applyNumberFormat="1" applyFont="1" applyFill="1" applyBorder="1" applyAlignment="1">
      <alignment horizontal="left" vertical="center" wrapText="1"/>
    </xf>
    <xf numFmtId="0" fontId="79" fillId="0" borderId="1" xfId="1526" applyFont="1" applyFill="1" applyBorder="1" applyAlignment="1">
      <alignment horizontal="center" vertical="center" wrapText="1"/>
    </xf>
    <xf numFmtId="0" fontId="79" fillId="0" borderId="1" xfId="1526" applyFont="1" applyFill="1" applyBorder="1" applyAlignment="1">
      <alignment horizontal="left" vertical="center" wrapText="1"/>
    </xf>
    <xf numFmtId="0" fontId="79" fillId="0" borderId="0" xfId="1526" applyFont="1" applyFill="1">
      <alignment vertical="center"/>
    </xf>
    <xf numFmtId="0" fontId="73" fillId="0" borderId="0" xfId="2852" applyFont="1" applyAlignment="1">
      <alignment horizontal="center" vertical="center"/>
    </xf>
    <xf numFmtId="0" fontId="76" fillId="0" borderId="0" xfId="1502" applyFont="1">
      <alignment vertical="center"/>
    </xf>
    <xf numFmtId="0" fontId="76" fillId="0" borderId="0" xfId="1502" applyFont="1" applyBorder="1" applyAlignment="1">
      <alignment horizontal="right" vertical="center"/>
    </xf>
    <xf numFmtId="0" fontId="74" fillId="0" borderId="1" xfId="2852" applyFont="1" applyBorder="1" applyAlignment="1">
      <alignment horizontal="center" vertical="center" wrapText="1"/>
    </xf>
    <xf numFmtId="0" fontId="75" fillId="0" borderId="1" xfId="1502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4" fillId="0" borderId="1" xfId="2852" applyFont="1" applyBorder="1">
      <alignment vertical="center"/>
    </xf>
    <xf numFmtId="0" fontId="73" fillId="0" borderId="1" xfId="2852" applyFont="1" applyBorder="1">
      <alignment vertical="center"/>
    </xf>
    <xf numFmtId="0" fontId="73" fillId="0" borderId="1" xfId="2852" applyFont="1" applyBorder="1" applyAlignment="1">
      <alignment horizontal="left" vertical="center" indent="1"/>
    </xf>
    <xf numFmtId="0" fontId="73" fillId="50" borderId="1" xfId="2852" applyFont="1" applyFill="1" applyBorder="1" applyAlignment="1">
      <alignment horizontal="left" vertical="center" indent="1"/>
    </xf>
    <xf numFmtId="0" fontId="73" fillId="0" borderId="0" xfId="0" applyFont="1" applyBorder="1">
      <alignment vertical="center"/>
    </xf>
    <xf numFmtId="0" fontId="73" fillId="0" borderId="0" xfId="0" applyFont="1">
      <alignment vertical="center"/>
    </xf>
    <xf numFmtId="0" fontId="74" fillId="0" borderId="1" xfId="2804" applyFont="1" applyBorder="1" applyAlignment="1">
      <alignment horizontal="center" vertical="center"/>
    </xf>
    <xf numFmtId="0" fontId="73" fillId="0" borderId="1" xfId="2817" applyFont="1" applyBorder="1" applyAlignment="1">
      <alignment horizontal="left" vertical="center" wrapText="1"/>
    </xf>
    <xf numFmtId="0" fontId="78" fillId="0" borderId="1" xfId="2817" applyFont="1" applyBorder="1" applyAlignment="1">
      <alignment horizontal="center" vertical="center"/>
    </xf>
    <xf numFmtId="0" fontId="78" fillId="0" borderId="0" xfId="0" applyFont="1">
      <alignment vertical="center"/>
    </xf>
    <xf numFmtId="0" fontId="76" fillId="0" borderId="0" xfId="1502" applyFont="1" applyBorder="1">
      <alignment vertical="center"/>
    </xf>
    <xf numFmtId="0" fontId="76" fillId="0" borderId="0" xfId="1502" applyFont="1" applyBorder="1" applyAlignment="1">
      <alignment vertical="center"/>
    </xf>
    <xf numFmtId="0" fontId="76" fillId="0" borderId="1" xfId="1502" applyFont="1" applyBorder="1" applyAlignment="1">
      <alignment horizontal="center" vertical="center"/>
    </xf>
    <xf numFmtId="0" fontId="76" fillId="0" borderId="1" xfId="1502" applyFont="1" applyBorder="1">
      <alignment vertical="center"/>
    </xf>
    <xf numFmtId="0" fontId="73" fillId="0" borderId="0" xfId="0" applyFont="1" applyAlignment="1">
      <alignment vertical="center" wrapText="1"/>
    </xf>
    <xf numFmtId="0" fontId="76" fillId="0" borderId="0" xfId="1502" applyFont="1" applyBorder="1" applyAlignment="1">
      <alignment vertical="center" wrapText="1"/>
    </xf>
    <xf numFmtId="0" fontId="75" fillId="0" borderId="1" xfId="1502" applyFont="1" applyBorder="1" applyAlignment="1">
      <alignment horizontal="center" vertical="center" wrapText="1"/>
    </xf>
    <xf numFmtId="0" fontId="76" fillId="0" borderId="1" xfId="1502" applyFont="1" applyBorder="1" applyAlignment="1">
      <alignment horizontal="left" vertical="center" wrapText="1"/>
    </xf>
    <xf numFmtId="3" fontId="73" fillId="0" borderId="1" xfId="2833" applyNumberFormat="1" applyFont="1" applyFill="1" applyBorder="1" applyAlignment="1" applyProtection="1">
      <alignment vertical="center" wrapText="1"/>
    </xf>
    <xf numFmtId="0" fontId="76" fillId="0" borderId="1" xfId="1502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6" fillId="0" borderId="1" xfId="1502" applyFont="1" applyBorder="1" applyAlignment="1">
      <alignment vertical="center"/>
    </xf>
    <xf numFmtId="0" fontId="77" fillId="0" borderId="1" xfId="1502" applyFont="1" applyBorder="1" applyAlignment="1">
      <alignment horizontal="center" vertical="center" wrapText="1"/>
    </xf>
    <xf numFmtId="0" fontId="81" fillId="0" borderId="1" xfId="1502" applyFont="1" applyBorder="1" applyAlignment="1">
      <alignment horizontal="center" vertical="center"/>
    </xf>
    <xf numFmtId="0" fontId="85" fillId="0" borderId="0" xfId="0" applyFont="1" applyAlignment="1">
      <alignment vertical="center"/>
    </xf>
    <xf numFmtId="0" fontId="79" fillId="0" borderId="1" xfId="1502" applyFont="1" applyBorder="1" applyAlignment="1">
      <alignment vertical="center" wrapText="1"/>
    </xf>
    <xf numFmtId="0" fontId="84" fillId="0" borderId="1" xfId="1502" applyFont="1" applyBorder="1" applyAlignment="1">
      <alignment horizontal="center" vertical="center"/>
    </xf>
    <xf numFmtId="0" fontId="79" fillId="0" borderId="1" xfId="1502" applyFont="1" applyBorder="1" applyAlignment="1">
      <alignment horizontal="left" vertical="center" wrapText="1"/>
    </xf>
    <xf numFmtId="0" fontId="71" fillId="0" borderId="1" xfId="2393" applyFont="1" applyFill="1" applyBorder="1" applyAlignment="1">
      <alignment horizontal="center" vertical="center" wrapText="1"/>
    </xf>
    <xf numFmtId="0" fontId="71" fillId="0" borderId="1" xfId="2817" applyFont="1" applyBorder="1" applyAlignment="1">
      <alignment vertical="center"/>
    </xf>
    <xf numFmtId="0" fontId="71" fillId="0" borderId="0" xfId="0" applyFont="1">
      <alignment vertical="center"/>
    </xf>
    <xf numFmtId="0" fontId="80" fillId="0" borderId="0" xfId="1523" applyFont="1" applyAlignment="1"/>
    <xf numFmtId="0" fontId="80" fillId="0" borderId="0" xfId="2835" applyFont="1">
      <alignment vertical="center"/>
    </xf>
    <xf numFmtId="0" fontId="80" fillId="0" borderId="0" xfId="0" applyFont="1">
      <alignment vertical="center"/>
    </xf>
    <xf numFmtId="0" fontId="83" fillId="0" borderId="0" xfId="1526" applyFont="1" applyFill="1">
      <alignment vertical="center"/>
    </xf>
    <xf numFmtId="0" fontId="83" fillId="0" borderId="0" xfId="1530" applyFont="1">
      <alignment vertical="center"/>
    </xf>
    <xf numFmtId="0" fontId="76" fillId="0" borderId="1" xfId="1502" applyFont="1" applyBorder="1" applyAlignment="1">
      <alignment horizontal="left" vertical="center" indent="2"/>
    </xf>
    <xf numFmtId="0" fontId="77" fillId="0" borderId="1" xfId="1502" applyFont="1" applyBorder="1" applyAlignment="1">
      <alignment horizontal="center" vertical="center"/>
    </xf>
    <xf numFmtId="0" fontId="79" fillId="0" borderId="1" xfId="1502" applyFont="1" applyBorder="1">
      <alignment vertical="center"/>
    </xf>
    <xf numFmtId="0" fontId="75" fillId="0" borderId="1" xfId="1530" applyFont="1" applyFill="1" applyBorder="1" applyAlignment="1">
      <alignment horizontal="center" vertical="center" wrapText="1"/>
    </xf>
    <xf numFmtId="0" fontId="79" fillId="0" borderId="1" xfId="1502" applyFont="1" applyBorder="1" applyAlignment="1">
      <alignment horizontal="center" vertical="center"/>
    </xf>
    <xf numFmtId="192" fontId="73" fillId="0" borderId="0" xfId="0" applyNumberFormat="1" applyFont="1" applyAlignment="1">
      <alignment vertical="center"/>
    </xf>
    <xf numFmtId="192" fontId="76" fillId="0" borderId="0" xfId="1502" applyNumberFormat="1" applyFont="1" applyBorder="1" applyAlignment="1">
      <alignment horizontal="right" vertical="center"/>
    </xf>
    <xf numFmtId="192" fontId="76" fillId="0" borderId="1" xfId="1502" applyNumberFormat="1" applyFont="1" applyBorder="1" applyAlignment="1">
      <alignment horizontal="center" vertical="center"/>
    </xf>
    <xf numFmtId="192" fontId="77" fillId="0" borderId="1" xfId="1502" applyNumberFormat="1" applyFont="1" applyBorder="1" applyAlignment="1">
      <alignment horizontal="center" vertical="center"/>
    </xf>
    <xf numFmtId="192" fontId="84" fillId="0" borderId="1" xfId="1502" applyNumberFormat="1" applyFont="1" applyBorder="1" applyAlignment="1">
      <alignment horizontal="center" vertical="center"/>
    </xf>
    <xf numFmtId="192" fontId="73" fillId="0" borderId="1" xfId="0" applyNumberFormat="1" applyFont="1" applyBorder="1" applyAlignment="1">
      <alignment horizontal="center" vertical="center"/>
    </xf>
    <xf numFmtId="192" fontId="78" fillId="0" borderId="1" xfId="0" applyNumberFormat="1" applyFont="1" applyBorder="1" applyAlignment="1">
      <alignment horizontal="center" vertical="center"/>
    </xf>
    <xf numFmtId="192" fontId="0" fillId="0" borderId="0" xfId="0" applyNumberFormat="1" applyAlignment="1">
      <alignment vertical="center"/>
    </xf>
    <xf numFmtId="0" fontId="74" fillId="0" borderId="1" xfId="2852" applyFont="1" applyBorder="1" applyAlignment="1">
      <alignment horizontal="center" vertical="center"/>
    </xf>
    <xf numFmtId="0" fontId="73" fillId="0" borderId="1" xfId="2852" applyFont="1" applyBorder="1" applyAlignment="1">
      <alignment horizontal="left" vertical="center"/>
    </xf>
    <xf numFmtId="0" fontId="73" fillId="50" borderId="1" xfId="0" applyFont="1" applyFill="1" applyBorder="1" applyAlignment="1">
      <alignment vertical="center"/>
    </xf>
    <xf numFmtId="0" fontId="78" fillId="0" borderId="1" xfId="0" applyFont="1" applyBorder="1" applyAlignment="1">
      <alignment horizontal="center" vertical="center"/>
    </xf>
    <xf numFmtId="192" fontId="81" fillId="0" borderId="1" xfId="1502" applyNumberFormat="1" applyFont="1" applyBorder="1" applyAlignment="1">
      <alignment horizontal="center" vertical="center"/>
    </xf>
    <xf numFmtId="192" fontId="74" fillId="0" borderId="1" xfId="0" applyNumberFormat="1" applyFont="1" applyFill="1" applyBorder="1" applyAlignment="1">
      <alignment horizontal="center" vertical="center" wrapText="1"/>
    </xf>
    <xf numFmtId="192" fontId="79" fillId="0" borderId="1" xfId="1502" applyNumberFormat="1" applyFont="1" applyBorder="1" applyAlignment="1">
      <alignment horizontal="center" vertical="center"/>
    </xf>
    <xf numFmtId="0" fontId="76" fillId="50" borderId="1" xfId="1502" applyFont="1" applyFill="1" applyBorder="1" applyAlignment="1">
      <alignment vertical="center" wrapText="1"/>
    </xf>
    <xf numFmtId="49" fontId="82" fillId="0" borderId="1" xfId="2851" applyNumberFormat="1" applyFont="1" applyBorder="1" applyAlignment="1">
      <alignment vertical="center" wrapText="1"/>
    </xf>
    <xf numFmtId="49" fontId="82" fillId="0" borderId="1" xfId="2851" applyNumberFormat="1" applyFont="1" applyBorder="1" applyAlignment="1">
      <alignment horizontal="left" vertical="center" wrapText="1"/>
    </xf>
    <xf numFmtId="0" fontId="71" fillId="0" borderId="1" xfId="0" applyFont="1" applyBorder="1" applyAlignment="1">
      <alignment horizontal="center" vertical="center"/>
    </xf>
    <xf numFmtId="49" fontId="86" fillId="0" borderId="1" xfId="2851" applyNumberFormat="1" applyFont="1" applyBorder="1" applyAlignment="1">
      <alignment vertical="center" wrapText="1"/>
    </xf>
    <xf numFmtId="192" fontId="71" fillId="0" borderId="1" xfId="0" applyNumberFormat="1" applyFont="1" applyBorder="1" applyAlignment="1">
      <alignment horizontal="center" vertical="center"/>
    </xf>
    <xf numFmtId="0" fontId="88" fillId="0" borderId="0" xfId="2835" applyFont="1" applyAlignment="1">
      <alignment horizontal="center" vertical="center"/>
    </xf>
    <xf numFmtId="0" fontId="73" fillId="0" borderId="0" xfId="2835" applyFont="1">
      <alignment vertical="center"/>
    </xf>
    <xf numFmtId="190" fontId="73" fillId="0" borderId="0" xfId="2835" applyNumberFormat="1" applyFont="1">
      <alignment vertical="center"/>
    </xf>
    <xf numFmtId="0" fontId="89" fillId="0" borderId="0" xfId="2835" applyFont="1">
      <alignment vertical="center"/>
    </xf>
    <xf numFmtId="190" fontId="73" fillId="0" borderId="0" xfId="2835" applyNumberFormat="1" applyFont="1" applyAlignment="1">
      <alignment horizontal="right" vertical="center"/>
    </xf>
    <xf numFmtId="0" fontId="74" fillId="0" borderId="0" xfId="2835" applyFont="1" applyAlignment="1">
      <alignment horizontal="center" vertical="center"/>
    </xf>
    <xf numFmtId="0" fontId="76" fillId="0" borderId="1" xfId="1523" applyNumberFormat="1" applyFont="1" applyFill="1" applyBorder="1" applyAlignment="1" applyProtection="1">
      <alignment horizontal="left" vertical="center" wrapText="1"/>
    </xf>
    <xf numFmtId="193" fontId="73" fillId="0" borderId="1" xfId="0" applyNumberFormat="1" applyFont="1" applyBorder="1" applyAlignment="1">
      <alignment horizontal="center" vertical="center"/>
    </xf>
    <xf numFmtId="193" fontId="73" fillId="0" borderId="1" xfId="2835" applyNumberFormat="1" applyFont="1" applyBorder="1" applyAlignment="1">
      <alignment horizontal="center" vertical="center"/>
    </xf>
    <xf numFmtId="192" fontId="73" fillId="0" borderId="1" xfId="1250" applyNumberFormat="1" applyFont="1" applyBorder="1" applyAlignment="1">
      <alignment horizontal="center" vertical="center"/>
    </xf>
    <xf numFmtId="192" fontId="73" fillId="0" borderId="1" xfId="2835" applyNumberFormat="1" applyFont="1" applyBorder="1" applyAlignment="1">
      <alignment horizontal="center" vertical="center"/>
    </xf>
    <xf numFmtId="0" fontId="77" fillId="0" borderId="1" xfId="1523" applyNumberFormat="1" applyFont="1" applyFill="1" applyBorder="1" applyAlignment="1" applyProtection="1">
      <alignment horizontal="center" vertical="center" wrapText="1"/>
    </xf>
    <xf numFmtId="193" fontId="78" fillId="0" borderId="1" xfId="2835" applyNumberFormat="1" applyFont="1" applyBorder="1" applyAlignment="1">
      <alignment horizontal="center" vertical="center"/>
    </xf>
    <xf numFmtId="192" fontId="78" fillId="0" borderId="1" xfId="2835" applyNumberFormat="1" applyFont="1" applyBorder="1" applyAlignment="1">
      <alignment horizontal="center" vertical="center"/>
    </xf>
    <xf numFmtId="0" fontId="78" fillId="0" borderId="0" xfId="2835" applyFont="1">
      <alignment vertical="center"/>
    </xf>
    <xf numFmtId="0" fontId="84" fillId="0" borderId="1" xfId="1523" applyNumberFormat="1" applyFont="1" applyFill="1" applyBorder="1" applyAlignment="1" applyProtection="1">
      <alignment horizontal="left" vertical="center" wrapText="1"/>
    </xf>
    <xf numFmtId="193" fontId="72" fillId="0" borderId="1" xfId="0" applyNumberFormat="1" applyFont="1" applyBorder="1" applyAlignment="1">
      <alignment horizontal="center" vertical="center"/>
    </xf>
    <xf numFmtId="192" fontId="72" fillId="0" borderId="1" xfId="1250" applyNumberFormat="1" applyFont="1" applyBorder="1" applyAlignment="1">
      <alignment horizontal="center" vertical="center"/>
    </xf>
    <xf numFmtId="0" fontId="72" fillId="0" borderId="0" xfId="2835" applyFont="1">
      <alignment vertical="center"/>
    </xf>
    <xf numFmtId="193" fontId="72" fillId="0" borderId="1" xfId="2835" applyNumberFormat="1" applyFont="1" applyBorder="1" applyAlignment="1">
      <alignment horizontal="center" vertical="center"/>
    </xf>
    <xf numFmtId="193" fontId="72" fillId="0" borderId="1" xfId="2835" applyNumberFormat="1" applyFont="1" applyFill="1" applyBorder="1" applyAlignment="1">
      <alignment horizontal="center" vertical="center"/>
    </xf>
    <xf numFmtId="192" fontId="72" fillId="0" borderId="1" xfId="2835" applyNumberFormat="1" applyFont="1" applyBorder="1" applyAlignment="1">
      <alignment horizontal="center" vertical="center"/>
    </xf>
    <xf numFmtId="0" fontId="79" fillId="0" borderId="1" xfId="1523" applyNumberFormat="1" applyFont="1" applyFill="1" applyBorder="1" applyAlignment="1" applyProtection="1">
      <alignment horizontal="left" vertical="center" wrapText="1"/>
    </xf>
    <xf numFmtId="0" fontId="74" fillId="0" borderId="0" xfId="2835" applyFont="1">
      <alignment vertical="center"/>
    </xf>
    <xf numFmtId="0" fontId="74" fillId="0" borderId="1" xfId="2835" applyFont="1" applyBorder="1" applyAlignment="1">
      <alignment horizontal="center" vertical="center"/>
    </xf>
    <xf numFmtId="193" fontId="74" fillId="0" borderId="1" xfId="0" applyNumberFormat="1" applyFont="1" applyBorder="1" applyAlignment="1">
      <alignment horizontal="center" vertical="center"/>
    </xf>
    <xf numFmtId="193" fontId="74" fillId="0" borderId="1" xfId="2835" applyNumberFormat="1" applyFont="1" applyBorder="1" applyAlignment="1">
      <alignment horizontal="center" vertical="center"/>
    </xf>
    <xf numFmtId="193" fontId="76" fillId="0" borderId="1" xfId="1502" applyNumberFormat="1" applyFont="1" applyBorder="1" applyAlignment="1">
      <alignment horizontal="center" vertical="center"/>
    </xf>
    <xf numFmtId="0" fontId="73" fillId="0" borderId="0" xfId="1523" applyFont="1" applyAlignment="1"/>
    <xf numFmtId="0" fontId="73" fillId="0" borderId="0" xfId="1523" applyFont="1" applyFill="1" applyAlignment="1"/>
    <xf numFmtId="0" fontId="73" fillId="0" borderId="0" xfId="1523" applyNumberFormat="1" applyFont="1" applyFill="1" applyBorder="1" applyAlignment="1" applyProtection="1"/>
    <xf numFmtId="49" fontId="82" fillId="0" borderId="1" xfId="2839" applyNumberFormat="1" applyFont="1" applyBorder="1" applyAlignment="1">
      <alignment vertical="center"/>
    </xf>
    <xf numFmtId="49" fontId="82" fillId="50" borderId="1" xfId="2839" applyNumberFormat="1" applyFont="1" applyFill="1" applyBorder="1" applyAlignment="1">
      <alignment vertical="center"/>
    </xf>
    <xf numFmtId="0" fontId="76" fillId="50" borderId="1" xfId="1523" applyNumberFormat="1" applyFont="1" applyFill="1" applyBorder="1" applyAlignment="1" applyProtection="1">
      <alignment horizontal="left" vertical="center" wrapText="1"/>
    </xf>
    <xf numFmtId="49" fontId="82" fillId="0" borderId="1" xfId="2844" applyNumberFormat="1" applyFont="1" applyBorder="1" applyAlignment="1">
      <alignment vertical="center"/>
    </xf>
    <xf numFmtId="0" fontId="73" fillId="0" borderId="1" xfId="1523" applyFont="1" applyFill="1" applyBorder="1" applyAlignment="1">
      <alignment horizontal="center" vertical="center"/>
    </xf>
    <xf numFmtId="191" fontId="75" fillId="0" borderId="1" xfId="1523" applyNumberFormat="1" applyFont="1" applyFill="1" applyBorder="1" applyAlignment="1" applyProtection="1">
      <alignment horizontal="center" vertical="center" wrapText="1"/>
    </xf>
    <xf numFmtId="0" fontId="73" fillId="0" borderId="1" xfId="1523" applyFont="1" applyBorder="1" applyAlignment="1">
      <alignment horizontal="center" vertical="center"/>
    </xf>
    <xf numFmtId="193" fontId="73" fillId="0" borderId="1" xfId="1523" applyNumberFormat="1" applyFont="1" applyFill="1" applyBorder="1" applyAlignment="1">
      <alignment horizontal="center" vertical="center"/>
    </xf>
    <xf numFmtId="193" fontId="75" fillId="0" borderId="1" xfId="1523" applyNumberFormat="1" applyFont="1" applyFill="1" applyBorder="1" applyAlignment="1" applyProtection="1">
      <alignment horizontal="center" vertical="center" wrapText="1"/>
    </xf>
    <xf numFmtId="193" fontId="73" fillId="0" borderId="1" xfId="1523" applyNumberFormat="1" applyFont="1" applyBorder="1" applyAlignment="1">
      <alignment horizontal="center" vertical="center"/>
    </xf>
    <xf numFmtId="192" fontId="74" fillId="0" borderId="1" xfId="1213" applyNumberFormat="1" applyFont="1" applyFill="1" applyBorder="1" applyAlignment="1" applyProtection="1">
      <alignment horizontal="center" vertical="center" wrapText="1"/>
    </xf>
    <xf numFmtId="192" fontId="73" fillId="0" borderId="1" xfId="1523" applyNumberFormat="1" applyFont="1" applyBorder="1" applyAlignment="1">
      <alignment horizontal="center" vertical="center"/>
    </xf>
    <xf numFmtId="193" fontId="72" fillId="0" borderId="1" xfId="1523" applyNumberFormat="1" applyFont="1" applyFill="1" applyBorder="1" applyAlignment="1">
      <alignment horizontal="center" vertical="center"/>
    </xf>
    <xf numFmtId="192" fontId="71" fillId="0" borderId="1" xfId="1213" applyNumberFormat="1" applyFont="1" applyFill="1" applyBorder="1" applyAlignment="1" applyProtection="1">
      <alignment horizontal="center" vertical="center" wrapText="1"/>
    </xf>
    <xf numFmtId="0" fontId="72" fillId="0" borderId="0" xfId="1523" applyFont="1" applyAlignment="1"/>
    <xf numFmtId="192" fontId="72" fillId="0" borderId="1" xfId="1523" applyNumberFormat="1" applyFont="1" applyBorder="1" applyAlignment="1">
      <alignment horizontal="center" vertical="center"/>
    </xf>
    <xf numFmtId="0" fontId="73" fillId="0" borderId="0" xfId="1523" applyFont="1" applyAlignment="1">
      <alignment vertical="center"/>
    </xf>
    <xf numFmtId="0" fontId="73" fillId="0" borderId="0" xfId="1523" applyFont="1" applyFill="1" applyAlignment="1">
      <alignment vertical="center"/>
    </xf>
    <xf numFmtId="0" fontId="80" fillId="0" borderId="0" xfId="1523" applyFont="1" applyAlignment="1">
      <alignment vertical="center"/>
    </xf>
    <xf numFmtId="0" fontId="89" fillId="0" borderId="0" xfId="2835" applyFont="1" applyAlignment="1">
      <alignment vertical="center"/>
    </xf>
    <xf numFmtId="0" fontId="73" fillId="0" borderId="0" xfId="2835" applyFont="1" applyAlignment="1">
      <alignment vertical="center"/>
    </xf>
    <xf numFmtId="0" fontId="2" fillId="0" borderId="0" xfId="1523" applyAlignment="1">
      <alignment vertical="center"/>
    </xf>
    <xf numFmtId="0" fontId="2" fillId="0" borderId="0" xfId="1523" applyFill="1" applyAlignment="1">
      <alignment vertical="center"/>
    </xf>
    <xf numFmtId="0" fontId="72" fillId="0" borderId="0" xfId="1523" applyFont="1" applyAlignment="1">
      <alignment vertical="center"/>
    </xf>
    <xf numFmtId="0" fontId="73" fillId="0" borderId="0" xfId="1523" applyFont="1" applyAlignment="1">
      <alignment vertical="center" wrapText="1"/>
    </xf>
    <xf numFmtId="0" fontId="73" fillId="0" borderId="0" xfId="1523" applyNumberFormat="1" applyFont="1" applyFill="1" applyBorder="1" applyAlignment="1" applyProtection="1">
      <alignment vertical="center" wrapText="1"/>
    </xf>
    <xf numFmtId="49" fontId="82" fillId="0" borderId="1" xfId="2839" applyNumberFormat="1" applyFont="1" applyBorder="1" applyAlignment="1">
      <alignment vertical="center" wrapText="1"/>
    </xf>
    <xf numFmtId="49" fontId="82" fillId="0" borderId="1" xfId="2845" applyNumberFormat="1" applyFont="1" applyBorder="1" applyAlignment="1">
      <alignment vertical="center" wrapText="1"/>
    </xf>
    <xf numFmtId="49" fontId="82" fillId="0" borderId="1" xfId="2846" applyNumberFormat="1" applyFont="1" applyBorder="1" applyAlignment="1">
      <alignment vertical="center" wrapText="1"/>
    </xf>
    <xf numFmtId="49" fontId="82" fillId="0" borderId="1" xfId="2849" applyNumberFormat="1" applyFont="1" applyBorder="1" applyAlignment="1">
      <alignment vertical="center" wrapText="1"/>
    </xf>
    <xf numFmtId="49" fontId="82" fillId="0" borderId="1" xfId="2847" applyNumberFormat="1" applyFont="1" applyBorder="1" applyAlignment="1">
      <alignment vertical="center" wrapText="1"/>
    </xf>
    <xf numFmtId="49" fontId="82" fillId="0" borderId="1" xfId="2843" applyNumberFormat="1" applyFont="1" applyBorder="1" applyAlignment="1">
      <alignment vertical="center" wrapText="1"/>
    </xf>
    <xf numFmtId="49" fontId="82" fillId="0" borderId="1" xfId="2844" applyNumberFormat="1" applyFont="1" applyBorder="1" applyAlignment="1">
      <alignment vertical="center" wrapText="1"/>
    </xf>
    <xf numFmtId="49" fontId="82" fillId="0" borderId="1" xfId="2850" applyNumberFormat="1" applyFont="1" applyBorder="1" applyAlignment="1">
      <alignment vertical="center" wrapText="1"/>
    </xf>
    <xf numFmtId="49" fontId="82" fillId="0" borderId="1" xfId="2841" applyNumberFormat="1" applyFont="1" applyBorder="1" applyAlignment="1">
      <alignment vertical="center" wrapText="1"/>
    </xf>
    <xf numFmtId="49" fontId="82" fillId="0" borderId="1" xfId="2842" applyNumberFormat="1" applyFont="1" applyBorder="1" applyAlignment="1">
      <alignment vertical="center" wrapText="1"/>
    </xf>
    <xf numFmtId="0" fontId="2" fillId="0" borderId="0" xfId="1523" applyAlignment="1">
      <alignment vertical="center" wrapText="1"/>
    </xf>
    <xf numFmtId="191" fontId="79" fillId="0" borderId="1" xfId="1523" applyNumberFormat="1" applyFont="1" applyFill="1" applyBorder="1" applyAlignment="1" applyProtection="1">
      <alignment horizontal="center" vertical="center" wrapText="1"/>
    </xf>
    <xf numFmtId="0" fontId="72" fillId="0" borderId="1" xfId="1523" applyFont="1" applyFill="1" applyBorder="1" applyAlignment="1">
      <alignment horizontal="center" vertical="center"/>
    </xf>
    <xf numFmtId="0" fontId="72" fillId="0" borderId="1" xfId="1523" applyFont="1" applyBorder="1" applyAlignment="1">
      <alignment horizontal="center" vertical="center"/>
    </xf>
    <xf numFmtId="192" fontId="73" fillId="0" borderId="0" xfId="1523" applyNumberFormat="1" applyFont="1" applyAlignment="1">
      <alignment vertical="center"/>
    </xf>
    <xf numFmtId="192" fontId="73" fillId="0" borderId="0" xfId="2835" applyNumberFormat="1" applyFont="1" applyAlignment="1">
      <alignment horizontal="right" vertical="center"/>
    </xf>
    <xf numFmtId="192" fontId="2" fillId="0" borderId="0" xfId="1523" applyNumberFormat="1" applyAlignment="1">
      <alignment vertical="center"/>
    </xf>
    <xf numFmtId="193" fontId="78" fillId="0" borderId="1" xfId="2817" applyNumberFormat="1" applyFont="1" applyBorder="1" applyAlignment="1">
      <alignment horizontal="center" vertical="center"/>
    </xf>
    <xf numFmtId="193" fontId="71" fillId="0" borderId="1" xfId="2817" applyNumberFormat="1" applyFont="1" applyBorder="1" applyAlignment="1">
      <alignment horizontal="center" vertical="center"/>
    </xf>
    <xf numFmtId="193" fontId="71" fillId="0" borderId="1" xfId="2817" applyNumberFormat="1" applyFont="1" applyFill="1" applyBorder="1" applyAlignment="1">
      <alignment horizontal="center" vertical="center"/>
    </xf>
    <xf numFmtId="193" fontId="73" fillId="0" borderId="1" xfId="2817" applyNumberFormat="1" applyFont="1" applyBorder="1" applyAlignment="1">
      <alignment horizontal="center" vertical="center" wrapText="1"/>
    </xf>
    <xf numFmtId="193" fontId="73" fillId="0" borderId="1" xfId="2817" applyNumberFormat="1" applyFont="1" applyFill="1" applyBorder="1" applyAlignment="1">
      <alignment horizontal="center" vertical="center"/>
    </xf>
    <xf numFmtId="0" fontId="70" fillId="0" borderId="0" xfId="1837" applyFont="1" applyAlignment="1">
      <alignment horizontal="center" vertical="center"/>
    </xf>
    <xf numFmtId="0" fontId="80" fillId="0" borderId="0" xfId="2393" applyFont="1" applyFill="1" applyAlignment="1">
      <alignment horizontal="center" vertical="center"/>
    </xf>
    <xf numFmtId="0" fontId="83" fillId="0" borderId="0" xfId="1530" applyFont="1" applyAlignment="1">
      <alignment horizontal="center" vertical="center"/>
    </xf>
    <xf numFmtId="0" fontId="83" fillId="0" borderId="0" xfId="1526" applyFont="1" applyFill="1" applyAlignment="1">
      <alignment horizontal="center" vertical="center"/>
    </xf>
    <xf numFmtId="0" fontId="80" fillId="0" borderId="0" xfId="2852" applyFont="1" applyAlignment="1">
      <alignment horizontal="center" vertical="center"/>
    </xf>
    <xf numFmtId="0" fontId="73" fillId="0" borderId="21" xfId="0" applyFont="1" applyBorder="1" applyAlignment="1">
      <alignment horizontal="left" vertical="center" wrapText="1"/>
    </xf>
    <xf numFmtId="0" fontId="87" fillId="0" borderId="0" xfId="0" applyFont="1" applyBorder="1" applyAlignment="1">
      <alignment horizontal="center" vertical="center"/>
    </xf>
    <xf numFmtId="0" fontId="73" fillId="0" borderId="0" xfId="0" applyFont="1" applyBorder="1" applyAlignment="1">
      <alignment horizontal="right" vertical="center"/>
    </xf>
    <xf numFmtId="0" fontId="73" fillId="0" borderId="0" xfId="0" applyFont="1" applyAlignment="1">
      <alignment horizontal="left" vertical="center" wrapText="1"/>
    </xf>
    <xf numFmtId="0" fontId="73" fillId="50" borderId="0" xfId="0" applyFont="1" applyFill="1" applyAlignment="1">
      <alignment horizontal="left" vertical="center" wrapText="1"/>
    </xf>
    <xf numFmtId="0" fontId="83" fillId="0" borderId="0" xfId="1502" applyFont="1" applyAlignment="1">
      <alignment horizontal="center" vertical="center"/>
    </xf>
    <xf numFmtId="0" fontId="80" fillId="0" borderId="0" xfId="2835" applyFont="1" applyAlignment="1">
      <alignment horizontal="center" vertical="center"/>
    </xf>
    <xf numFmtId="0" fontId="83" fillId="0" borderId="0" xfId="1523" applyNumberFormat="1" applyFont="1" applyFill="1" applyBorder="1" applyAlignment="1" applyProtection="1">
      <alignment horizontal="center" vertical="center"/>
    </xf>
  </cellXfs>
  <cellStyles count="4992">
    <cellStyle name="?鹎%U龡&amp;H齲_x0001_C铣_x0014__x0007__x0001__x0001_" xfId="28"/>
    <cellStyle name="?鹎%U龡&amp;H齲_x0001_C铣_x0014__x0007__x0001__x0001_ 2" xfId="3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6"/>
    <cellStyle name="?鹎%U龡&amp;H齲_x0001_C铣_x0014__x0007__x0001__x0001_ 2 2 11" xfId="44"/>
    <cellStyle name="?鹎%U龡&amp;H齲_x0001_C铣_x0014__x0007__x0001__x0001_ 2 2 11 2" xfId="2857"/>
    <cellStyle name="?鹎%U龡&amp;H齲_x0001_C铣_x0014__x0007__x0001__x0001_ 2 2 12" xfId="2855"/>
    <cellStyle name="?鹎%U龡&amp;H齲_x0001_C铣_x0014__x0007__x0001__x0001_ 2 2 2" xfId="51"/>
    <cellStyle name="?鹎%U龡&amp;H齲_x0001_C铣_x0014__x0007__x0001__x0001_ 2 2 2 10" xfId="2858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61"/>
    <cellStyle name="?鹎%U龡&amp;H齲_x0001_C铣_x0014__x0007__x0001__x0001_ 2 2 2 2 2 3" xfId="67"/>
    <cellStyle name="?鹎%U龡&amp;H齲_x0001_C铣_x0014__x0007__x0001__x0001_ 2 2 2 2 2 3 2" xfId="2862"/>
    <cellStyle name="?鹎%U龡&amp;H齲_x0001_C铣_x0014__x0007__x0001__x0001_ 2 2 2 2 2 4" xfId="72"/>
    <cellStyle name="?鹎%U龡&amp;H齲_x0001_C铣_x0014__x0007__x0001__x0001_ 2 2 2 2 2 4 2" xfId="2863"/>
    <cellStyle name="?鹎%U龡&amp;H齲_x0001_C铣_x0014__x0007__x0001__x0001_ 2 2 2 2 2 5" xfId="2860"/>
    <cellStyle name="?鹎%U龡&amp;H齲_x0001_C铣_x0014__x0007__x0001__x0001_ 2 2 2 2 2_2015财政决算公开" xfId="2864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6"/>
    <cellStyle name="?鹎%U龡&amp;H齲_x0001_C铣_x0014__x0007__x0001__x0001_ 2 2 2 2 3 3" xfId="89"/>
    <cellStyle name="?鹎%U龡&amp;H齲_x0001_C铣_x0014__x0007__x0001__x0001_ 2 2 2 2 3 3 2" xfId="2867"/>
    <cellStyle name="?鹎%U龡&amp;H齲_x0001_C铣_x0014__x0007__x0001__x0001_ 2 2 2 2 3 4" xfId="2865"/>
    <cellStyle name="?鹎%U龡&amp;H齲_x0001_C铣_x0014__x0007__x0001__x0001_ 2 2 2 2 3_2015财政决算公开" xfId="2868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70"/>
    <cellStyle name="?鹎%U龡&amp;H齲_x0001_C铣_x0014__x0007__x0001__x0001_ 2 2 2 2 4 3" xfId="94"/>
    <cellStyle name="?鹎%U龡&amp;H齲_x0001_C铣_x0014__x0007__x0001__x0001_ 2 2 2 2 4 3 2" xfId="2871"/>
    <cellStyle name="?鹎%U龡&amp;H齲_x0001_C铣_x0014__x0007__x0001__x0001_ 2 2 2 2 4 4" xfId="98"/>
    <cellStyle name="?鹎%U龡&amp;H齲_x0001_C铣_x0014__x0007__x0001__x0001_ 2 2 2 2 4 4 2" xfId="2872"/>
    <cellStyle name="?鹎%U龡&amp;H齲_x0001_C铣_x0014__x0007__x0001__x0001_ 2 2 2 2 4 5" xfId="2869"/>
    <cellStyle name="?鹎%U龡&amp;H齲_x0001_C铣_x0014__x0007__x0001__x0001_ 2 2 2 2 4_2015财政决算公开" xfId="2873"/>
    <cellStyle name="?鹎%U龡&amp;H齲_x0001_C铣_x0014__x0007__x0001__x0001_ 2 2 2 2 5" xfId="103"/>
    <cellStyle name="?鹎%U龡&amp;H齲_x0001_C铣_x0014__x0007__x0001__x0001_ 2 2 2 2 5 2" xfId="2874"/>
    <cellStyle name="?鹎%U龡&amp;H齲_x0001_C铣_x0014__x0007__x0001__x0001_ 2 2 2 2 6" xfId="27"/>
    <cellStyle name="?鹎%U龡&amp;H齲_x0001_C铣_x0014__x0007__x0001__x0001_ 2 2 2 2 6 2" xfId="2875"/>
    <cellStyle name="?鹎%U龡&amp;H齲_x0001_C铣_x0014__x0007__x0001__x0001_ 2 2 2 2 7" xfId="105"/>
    <cellStyle name="?鹎%U龡&amp;H齲_x0001_C铣_x0014__x0007__x0001__x0001_ 2 2 2 2 7 2" xfId="2876"/>
    <cellStyle name="?鹎%U龡&amp;H齲_x0001_C铣_x0014__x0007__x0001__x0001_ 2 2 2 2 8" xfId="2859"/>
    <cellStyle name="?鹎%U龡&amp;H齲_x0001_C铣_x0014__x0007__x0001__x0001_ 2 2 2 2_2015财政决算公开" xfId="2877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9"/>
    <cellStyle name="?鹎%U龡&amp;H齲_x0001_C铣_x0014__x0007__x0001__x0001_ 2 2 2 3 3" xfId="111"/>
    <cellStyle name="?鹎%U龡&amp;H齲_x0001_C铣_x0014__x0007__x0001__x0001_ 2 2 2 3 3 2" xfId="2880"/>
    <cellStyle name="?鹎%U龡&amp;H齲_x0001_C铣_x0014__x0007__x0001__x0001_ 2 2 2 3 4" xfId="113"/>
    <cellStyle name="?鹎%U龡&amp;H齲_x0001_C铣_x0014__x0007__x0001__x0001_ 2 2 2 3 4 2" xfId="2881"/>
    <cellStyle name="?鹎%U龡&amp;H齲_x0001_C铣_x0014__x0007__x0001__x0001_ 2 2 2 3 5" xfId="2878"/>
    <cellStyle name="?鹎%U龡&amp;H齲_x0001_C铣_x0014__x0007__x0001__x0001_ 2 2 2 3_2015财政决算公开" xfId="2882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4"/>
    <cellStyle name="?鹎%U龡&amp;H齲_x0001_C铣_x0014__x0007__x0001__x0001_ 2 2 2 4 3" xfId="119"/>
    <cellStyle name="?鹎%U龡&amp;H齲_x0001_C铣_x0014__x0007__x0001__x0001_ 2 2 2 4 3 2" xfId="2885"/>
    <cellStyle name="?鹎%U龡&amp;H齲_x0001_C铣_x0014__x0007__x0001__x0001_ 2 2 2 4 4" xfId="120"/>
    <cellStyle name="?鹎%U龡&amp;H齲_x0001_C铣_x0014__x0007__x0001__x0001_ 2 2 2 4 4 2" xfId="2886"/>
    <cellStyle name="?鹎%U龡&amp;H齲_x0001_C铣_x0014__x0007__x0001__x0001_ 2 2 2 4 5" xfId="2883"/>
    <cellStyle name="?鹎%U龡&amp;H齲_x0001_C铣_x0014__x0007__x0001__x0001_ 2 2 2 4_2015财政决算公开" xfId="2887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9"/>
    <cellStyle name="?鹎%U龡&amp;H齲_x0001_C铣_x0014__x0007__x0001__x0001_ 2 2 2 5 3" xfId="68"/>
    <cellStyle name="?鹎%U龡&amp;H齲_x0001_C铣_x0014__x0007__x0001__x0001_ 2 2 2 5 3 2" xfId="2890"/>
    <cellStyle name="?鹎%U龡&amp;H齲_x0001_C铣_x0014__x0007__x0001__x0001_ 2 2 2 5 4" xfId="2888"/>
    <cellStyle name="?鹎%U龡&amp;H齲_x0001_C铣_x0014__x0007__x0001__x0001_ 2 2 2 5_2015财政决算公开" xfId="2891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3"/>
    <cellStyle name="?鹎%U龡&amp;H齲_x0001_C铣_x0014__x0007__x0001__x0001_ 2 2 2 6 3" xfId="126"/>
    <cellStyle name="?鹎%U龡&amp;H齲_x0001_C铣_x0014__x0007__x0001__x0001_ 2 2 2 6 3 2" xfId="2894"/>
    <cellStyle name="?鹎%U龡&amp;H齲_x0001_C铣_x0014__x0007__x0001__x0001_ 2 2 2 6 4" xfId="52"/>
    <cellStyle name="?鹎%U龡&amp;H齲_x0001_C铣_x0014__x0007__x0001__x0001_ 2 2 2 6 4 2" xfId="2895"/>
    <cellStyle name="?鹎%U龡&amp;H齲_x0001_C铣_x0014__x0007__x0001__x0001_ 2 2 2 6 5" xfId="2892"/>
    <cellStyle name="?鹎%U龡&amp;H齲_x0001_C铣_x0014__x0007__x0001__x0001_ 2 2 2 6_2015财政决算公开" xfId="2896"/>
    <cellStyle name="?鹎%U龡&amp;H齲_x0001_C铣_x0014__x0007__x0001__x0001_ 2 2 2 7" xfId="30"/>
    <cellStyle name="?鹎%U龡&amp;H齲_x0001_C铣_x0014__x0007__x0001__x0001_ 2 2 2 7 2" xfId="2897"/>
    <cellStyle name="?鹎%U龡&amp;H齲_x0001_C铣_x0014__x0007__x0001__x0001_ 2 2 2 8" xfId="38"/>
    <cellStyle name="?鹎%U龡&amp;H齲_x0001_C铣_x0014__x0007__x0001__x0001_ 2 2 2 8 2" xfId="2898"/>
    <cellStyle name="?鹎%U龡&amp;H齲_x0001_C铣_x0014__x0007__x0001__x0001_ 2 2 2 9" xfId="129"/>
    <cellStyle name="?鹎%U龡&amp;H齲_x0001_C铣_x0014__x0007__x0001__x0001_ 2 2 2 9 2" xfId="2899"/>
    <cellStyle name="?鹎%U龡&amp;H齲_x0001_C铣_x0014__x0007__x0001__x0001_ 2 2 2_2015财政决算公开" xfId="2900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3"/>
    <cellStyle name="?鹎%U龡&amp;H齲_x0001_C铣_x0014__x0007__x0001__x0001_ 2 2 3 2 3" xfId="18"/>
    <cellStyle name="?鹎%U龡&amp;H齲_x0001_C铣_x0014__x0007__x0001__x0001_ 2 2 3 2 3 2" xfId="2904"/>
    <cellStyle name="?鹎%U龡&amp;H齲_x0001_C铣_x0014__x0007__x0001__x0001_ 2 2 3 2 4" xfId="118"/>
    <cellStyle name="?鹎%U龡&amp;H齲_x0001_C铣_x0014__x0007__x0001__x0001_ 2 2 3 2 4 2" xfId="2905"/>
    <cellStyle name="?鹎%U龡&amp;H齲_x0001_C铣_x0014__x0007__x0001__x0001_ 2 2 3 2 5" xfId="2902"/>
    <cellStyle name="?鹎%U龡&amp;H齲_x0001_C铣_x0014__x0007__x0001__x0001_ 2 2 3 2_2015财政决算公开" xfId="2906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8"/>
    <cellStyle name="?鹎%U龡&amp;H齲_x0001_C铣_x0014__x0007__x0001__x0001_ 2 2 3 3 3" xfId="61"/>
    <cellStyle name="?鹎%U龡&amp;H齲_x0001_C铣_x0014__x0007__x0001__x0001_ 2 2 3 3 3 2" xfId="2909"/>
    <cellStyle name="?鹎%U龡&amp;H齲_x0001_C铣_x0014__x0007__x0001__x0001_ 2 2 3 3 4" xfId="2907"/>
    <cellStyle name="?鹎%U龡&amp;H齲_x0001_C铣_x0014__x0007__x0001__x0001_ 2 2 3 3_2015财政决算公开" xfId="2910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2"/>
    <cellStyle name="?鹎%U龡&amp;H齲_x0001_C铣_x0014__x0007__x0001__x0001_ 2 2 3 4 3" xfId="83"/>
    <cellStyle name="?鹎%U龡&amp;H齲_x0001_C铣_x0014__x0007__x0001__x0001_ 2 2 3 4 3 2" xfId="2913"/>
    <cellStyle name="?鹎%U龡&amp;H齲_x0001_C铣_x0014__x0007__x0001__x0001_ 2 2 3 4 4" xfId="125"/>
    <cellStyle name="?鹎%U龡&amp;H齲_x0001_C铣_x0014__x0007__x0001__x0001_ 2 2 3 4 4 2" xfId="2914"/>
    <cellStyle name="?鹎%U龡&amp;H齲_x0001_C铣_x0014__x0007__x0001__x0001_ 2 2 3 4 5" xfId="2911"/>
    <cellStyle name="?鹎%U龡&amp;H齲_x0001_C铣_x0014__x0007__x0001__x0001_ 2 2 3 4_2015财政决算公开" xfId="2915"/>
    <cellStyle name="?鹎%U龡&amp;H齲_x0001_C铣_x0014__x0007__x0001__x0001_ 2 2 3 5" xfId="9"/>
    <cellStyle name="?鹎%U龡&amp;H齲_x0001_C铣_x0014__x0007__x0001__x0001_ 2 2 3 5 2" xfId="2916"/>
    <cellStyle name="?鹎%U龡&amp;H齲_x0001_C铣_x0014__x0007__x0001__x0001_ 2 2 3 6" xfId="101"/>
    <cellStyle name="?鹎%U龡&amp;H齲_x0001_C铣_x0014__x0007__x0001__x0001_ 2 2 3 6 2" xfId="2917"/>
    <cellStyle name="?鹎%U龡&amp;H齲_x0001_C铣_x0014__x0007__x0001__x0001_ 2 2 3 7" xfId="25"/>
    <cellStyle name="?鹎%U龡&amp;H齲_x0001_C铣_x0014__x0007__x0001__x0001_ 2 2 3 7 2" xfId="2918"/>
    <cellStyle name="?鹎%U龡&amp;H齲_x0001_C铣_x0014__x0007__x0001__x0001_ 2 2 3 8" xfId="2901"/>
    <cellStyle name="?鹎%U龡&amp;H齲_x0001_C铣_x0014__x0007__x0001__x0001_ 2 2 3_2015财政决算公开" xfId="2919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21"/>
    <cellStyle name="?鹎%U龡&amp;H齲_x0001_C铣_x0014__x0007__x0001__x0001_ 2 2 4 3" xfId="107"/>
    <cellStyle name="?鹎%U龡&amp;H齲_x0001_C铣_x0014__x0007__x0001__x0001_ 2 2 4 3 2" xfId="2922"/>
    <cellStyle name="?鹎%U龡&amp;H齲_x0001_C铣_x0014__x0007__x0001__x0001_ 2 2 4 4" xfId="110"/>
    <cellStyle name="?鹎%U龡&amp;H齲_x0001_C铣_x0014__x0007__x0001__x0001_ 2 2 4 4 2" xfId="2923"/>
    <cellStyle name="?鹎%U龡&amp;H齲_x0001_C铣_x0014__x0007__x0001__x0001_ 2 2 4 5" xfId="2920"/>
    <cellStyle name="?鹎%U龡&amp;H齲_x0001_C铣_x0014__x0007__x0001__x0001_ 2 2 4_2015财政决算公开" xfId="2924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6"/>
    <cellStyle name="?鹎%U龡&amp;H齲_x0001_C铣_x0014__x0007__x0001__x0001_ 2 2 5 3" xfId="138"/>
    <cellStyle name="?鹎%U龡&amp;H齲_x0001_C铣_x0014__x0007__x0001__x0001_ 2 2 5 3 2" xfId="2927"/>
    <cellStyle name="?鹎%U龡&amp;H齲_x0001_C铣_x0014__x0007__x0001__x0001_ 2 2 5 4" xfId="139"/>
    <cellStyle name="?鹎%U龡&amp;H齲_x0001_C铣_x0014__x0007__x0001__x0001_ 2 2 5 4 2" xfId="2928"/>
    <cellStyle name="?鹎%U龡&amp;H齲_x0001_C铣_x0014__x0007__x0001__x0001_ 2 2 5 5" xfId="2925"/>
    <cellStyle name="?鹎%U龡&amp;H齲_x0001_C铣_x0014__x0007__x0001__x0001_ 2 2 5_2015财政决算公开" xfId="2929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31"/>
    <cellStyle name="?鹎%U龡&amp;H齲_x0001_C铣_x0014__x0007__x0001__x0001_ 2 2 6 3" xfId="146"/>
    <cellStyle name="?鹎%U龡&amp;H齲_x0001_C铣_x0014__x0007__x0001__x0001_ 2 2 6 3 2" xfId="2932"/>
    <cellStyle name="?鹎%U龡&amp;H齲_x0001_C铣_x0014__x0007__x0001__x0001_ 2 2 6 4" xfId="2930"/>
    <cellStyle name="?鹎%U龡&amp;H齲_x0001_C铣_x0014__x0007__x0001__x0001_ 2 2 6_2015财政决算公开" xfId="2933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5"/>
    <cellStyle name="?鹎%U龡&amp;H齲_x0001_C铣_x0014__x0007__x0001__x0001_ 2 2 7 3" xfId="160"/>
    <cellStyle name="?鹎%U龡&amp;H齲_x0001_C铣_x0014__x0007__x0001__x0001_ 2 2 7 3 2" xfId="2936"/>
    <cellStyle name="?鹎%U龡&amp;H齲_x0001_C铣_x0014__x0007__x0001__x0001_ 2 2 7 4" xfId="162"/>
    <cellStyle name="?鹎%U龡&amp;H齲_x0001_C铣_x0014__x0007__x0001__x0001_ 2 2 7 4 2" xfId="2937"/>
    <cellStyle name="?鹎%U龡&amp;H齲_x0001_C铣_x0014__x0007__x0001__x0001_ 2 2 7 5" xfId="2934"/>
    <cellStyle name="?鹎%U龡&amp;H齲_x0001_C铣_x0014__x0007__x0001__x0001_ 2 2 7_2015财政决算公开" xfId="2938"/>
    <cellStyle name="?鹎%U龡&amp;H齲_x0001_C铣_x0014__x0007__x0001__x0001_ 2 2 8" xfId="15"/>
    <cellStyle name="?鹎%U龡&amp;H齲_x0001_C铣_x0014__x0007__x0001__x0001_ 2 2 8 2" xfId="2939"/>
    <cellStyle name="?鹎%U龡&amp;H齲_x0001_C铣_x0014__x0007__x0001__x0001_ 2 2 9" xfId="165"/>
    <cellStyle name="?鹎%U龡&amp;H齲_x0001_C铣_x0014__x0007__x0001__x0001_ 2 2 9 2" xfId="2940"/>
    <cellStyle name="?鹎%U龡&amp;H齲_x0001_C铣_x0014__x0007__x0001__x0001_ 2 2_2015财政决算公开" xfId="2941"/>
    <cellStyle name="?鹎%U龡&amp;H齲_x0001_C铣_x0014__x0007__x0001__x0001_ 2 3" xfId="164"/>
    <cellStyle name="?鹎%U龡&amp;H齲_x0001_C铣_x0014__x0007__x0001__x0001_ 2 3 10" xfId="2942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5"/>
    <cellStyle name="?鹎%U龡&amp;H齲_x0001_C铣_x0014__x0007__x0001__x0001_ 2 3 2 2 3" xfId="142"/>
    <cellStyle name="?鹎%U龡&amp;H齲_x0001_C铣_x0014__x0007__x0001__x0001_ 2 3 2 2 3 2" xfId="2946"/>
    <cellStyle name="?鹎%U龡&amp;H齲_x0001_C铣_x0014__x0007__x0001__x0001_ 2 3 2 2 4" xfId="145"/>
    <cellStyle name="?鹎%U龡&amp;H齲_x0001_C铣_x0014__x0007__x0001__x0001_ 2 3 2 2 4 2" xfId="2947"/>
    <cellStyle name="?鹎%U龡&amp;H齲_x0001_C铣_x0014__x0007__x0001__x0001_ 2 3 2 2 5" xfId="2944"/>
    <cellStyle name="?鹎%U龡&amp;H齲_x0001_C铣_x0014__x0007__x0001__x0001_ 2 3 2 2_2015财政决算公开" xfId="2948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50"/>
    <cellStyle name="?鹎%U龡&amp;H齲_x0001_C铣_x0014__x0007__x0001__x0001_ 2 3 2 3 3" xfId="154"/>
    <cellStyle name="?鹎%U龡&amp;H齲_x0001_C铣_x0014__x0007__x0001__x0001_ 2 3 2 3 3 2" xfId="2951"/>
    <cellStyle name="?鹎%U龡&amp;H齲_x0001_C铣_x0014__x0007__x0001__x0001_ 2 3 2 3 4" xfId="2949"/>
    <cellStyle name="?鹎%U龡&amp;H齲_x0001_C铣_x0014__x0007__x0001__x0001_ 2 3 2 3_2015财政决算公开" xfId="2952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4"/>
    <cellStyle name="?鹎%U龡&amp;H齲_x0001_C铣_x0014__x0007__x0001__x0001_ 2 3 2 4 3" xfId="50"/>
    <cellStyle name="?鹎%U龡&amp;H齲_x0001_C铣_x0014__x0007__x0001__x0001_ 2 3 2 4 3 2" xfId="2955"/>
    <cellStyle name="?鹎%U龡&amp;H齲_x0001_C铣_x0014__x0007__x0001__x0001_ 2 3 2 4 4" xfId="91"/>
    <cellStyle name="?鹎%U龡&amp;H齲_x0001_C铣_x0014__x0007__x0001__x0001_ 2 3 2 4 4 2" xfId="2956"/>
    <cellStyle name="?鹎%U龡&amp;H齲_x0001_C铣_x0014__x0007__x0001__x0001_ 2 3 2 4 5" xfId="2953"/>
    <cellStyle name="?鹎%U龡&amp;H齲_x0001_C铣_x0014__x0007__x0001__x0001_ 2 3 2 4_2015财政决算公开" xfId="2957"/>
    <cellStyle name="?鹎%U龡&amp;H齲_x0001_C铣_x0014__x0007__x0001__x0001_ 2 3 2 5" xfId="177"/>
    <cellStyle name="?鹎%U龡&amp;H齲_x0001_C铣_x0014__x0007__x0001__x0001_ 2 3 2 5 2" xfId="2958"/>
    <cellStyle name="?鹎%U龡&amp;H齲_x0001_C铣_x0014__x0007__x0001__x0001_ 2 3 2 6" xfId="178"/>
    <cellStyle name="?鹎%U龡&amp;H齲_x0001_C铣_x0014__x0007__x0001__x0001_ 2 3 2 6 2" xfId="2959"/>
    <cellStyle name="?鹎%U龡&amp;H齲_x0001_C铣_x0014__x0007__x0001__x0001_ 2 3 2 7" xfId="180"/>
    <cellStyle name="?鹎%U龡&amp;H齲_x0001_C铣_x0014__x0007__x0001__x0001_ 2 3 2 7 2" xfId="2960"/>
    <cellStyle name="?鹎%U龡&amp;H齲_x0001_C铣_x0014__x0007__x0001__x0001_ 2 3 2 8" xfId="2943"/>
    <cellStyle name="?鹎%U龡&amp;H齲_x0001_C铣_x0014__x0007__x0001__x0001_ 2 3 2_2015财政决算公开" xfId="2961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3"/>
    <cellStyle name="?鹎%U龡&amp;H齲_x0001_C铣_x0014__x0007__x0001__x0001_ 2 3 3 3" xfId="184"/>
    <cellStyle name="?鹎%U龡&amp;H齲_x0001_C铣_x0014__x0007__x0001__x0001_ 2 3 3 3 2" xfId="2964"/>
    <cellStyle name="?鹎%U龡&amp;H齲_x0001_C铣_x0014__x0007__x0001__x0001_ 2 3 3 4" xfId="187"/>
    <cellStyle name="?鹎%U龡&amp;H齲_x0001_C铣_x0014__x0007__x0001__x0001_ 2 3 3 4 2" xfId="2965"/>
    <cellStyle name="?鹎%U龡&amp;H齲_x0001_C铣_x0014__x0007__x0001__x0001_ 2 3 3 5" xfId="2962"/>
    <cellStyle name="?鹎%U龡&amp;H齲_x0001_C铣_x0014__x0007__x0001__x0001_ 2 3 3_2015财政决算公开" xfId="2966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8"/>
    <cellStyle name="?鹎%U龡&amp;H齲_x0001_C铣_x0014__x0007__x0001__x0001_ 2 3 4 3" xfId="190"/>
    <cellStyle name="?鹎%U龡&amp;H齲_x0001_C铣_x0014__x0007__x0001__x0001_ 2 3 4 3 2" xfId="2969"/>
    <cellStyle name="?鹎%U龡&amp;H齲_x0001_C铣_x0014__x0007__x0001__x0001_ 2 3 4 4" xfId="192"/>
    <cellStyle name="?鹎%U龡&amp;H齲_x0001_C铣_x0014__x0007__x0001__x0001_ 2 3 4 4 2" xfId="2970"/>
    <cellStyle name="?鹎%U龡&amp;H齲_x0001_C铣_x0014__x0007__x0001__x0001_ 2 3 4 5" xfId="2967"/>
    <cellStyle name="?鹎%U龡&amp;H齲_x0001_C铣_x0014__x0007__x0001__x0001_ 2 3 4_2015财政决算公开" xfId="2971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3"/>
    <cellStyle name="?鹎%U龡&amp;H齲_x0001_C铣_x0014__x0007__x0001__x0001_ 2 3 5 3" xfId="200"/>
    <cellStyle name="?鹎%U龡&amp;H齲_x0001_C铣_x0014__x0007__x0001__x0001_ 2 3 5 3 2" xfId="2974"/>
    <cellStyle name="?鹎%U龡&amp;H齲_x0001_C铣_x0014__x0007__x0001__x0001_ 2 3 5 4" xfId="2972"/>
    <cellStyle name="?鹎%U龡&amp;H齲_x0001_C铣_x0014__x0007__x0001__x0001_ 2 3 5_2015财政决算公开" xfId="2975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7"/>
    <cellStyle name="?鹎%U龡&amp;H齲_x0001_C铣_x0014__x0007__x0001__x0001_ 2 3 6 3" xfId="207"/>
    <cellStyle name="?鹎%U龡&amp;H齲_x0001_C铣_x0014__x0007__x0001__x0001_ 2 3 6 3 2" xfId="2978"/>
    <cellStyle name="?鹎%U龡&amp;H齲_x0001_C铣_x0014__x0007__x0001__x0001_ 2 3 6 4" xfId="209"/>
    <cellStyle name="?鹎%U龡&amp;H齲_x0001_C铣_x0014__x0007__x0001__x0001_ 2 3 6 4 2" xfId="2979"/>
    <cellStyle name="?鹎%U龡&amp;H齲_x0001_C铣_x0014__x0007__x0001__x0001_ 2 3 6 5" xfId="2976"/>
    <cellStyle name="?鹎%U龡&amp;H齲_x0001_C铣_x0014__x0007__x0001__x0001_ 2 3 6_2015财政决算公开" xfId="2980"/>
    <cellStyle name="?鹎%U龡&amp;H齲_x0001_C铣_x0014__x0007__x0001__x0001_ 2 3 7" xfId="215"/>
    <cellStyle name="?鹎%U龡&amp;H齲_x0001_C铣_x0014__x0007__x0001__x0001_ 2 3 7 2" xfId="2981"/>
    <cellStyle name="?鹎%U龡&amp;H齲_x0001_C铣_x0014__x0007__x0001__x0001_ 2 3 8" xfId="220"/>
    <cellStyle name="?鹎%U龡&amp;H齲_x0001_C铣_x0014__x0007__x0001__x0001_ 2 3 8 2" xfId="2982"/>
    <cellStyle name="?鹎%U龡&amp;H齲_x0001_C铣_x0014__x0007__x0001__x0001_ 2 3 9" xfId="224"/>
    <cellStyle name="?鹎%U龡&amp;H齲_x0001_C铣_x0014__x0007__x0001__x0001_ 2 3 9 2" xfId="2983"/>
    <cellStyle name="?鹎%U龡&amp;H齲_x0001_C铣_x0014__x0007__x0001__x0001_ 2 3_2015财政决算公开" xfId="2984"/>
    <cellStyle name="?鹎%U龡&amp;H齲_x0001_C铣_x0014__x0007__x0001__x0001_ 2 4" xfId="227"/>
    <cellStyle name="?鹎%U龡&amp;H齲_x0001_C铣_x0014__x0007__x0001__x0001_ 2 4 10" xfId="2985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8"/>
    <cellStyle name="?鹎%U龡&amp;H齲_x0001_C铣_x0014__x0007__x0001__x0001_ 2 4 2 2 3" xfId="239"/>
    <cellStyle name="?鹎%U龡&amp;H齲_x0001_C铣_x0014__x0007__x0001__x0001_ 2 4 2 2 3 2" xfId="2989"/>
    <cellStyle name="?鹎%U龡&amp;H齲_x0001_C铣_x0014__x0007__x0001__x0001_ 2 4 2 2 4" xfId="244"/>
    <cellStyle name="?鹎%U龡&amp;H齲_x0001_C铣_x0014__x0007__x0001__x0001_ 2 4 2 2 4 2" xfId="2990"/>
    <cellStyle name="?鹎%U龡&amp;H齲_x0001_C铣_x0014__x0007__x0001__x0001_ 2 4 2 2 5" xfId="2987"/>
    <cellStyle name="?鹎%U龡&amp;H齲_x0001_C铣_x0014__x0007__x0001__x0001_ 2 4 2 2_2015财政决算公开" xfId="2991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3"/>
    <cellStyle name="?鹎%U龡&amp;H齲_x0001_C铣_x0014__x0007__x0001__x0001_ 2 4 2 3 3" xfId="43"/>
    <cellStyle name="?鹎%U龡&amp;H齲_x0001_C铣_x0014__x0007__x0001__x0001_ 2 4 2 3 3 2" xfId="2994"/>
    <cellStyle name="?鹎%U龡&amp;H齲_x0001_C铣_x0014__x0007__x0001__x0001_ 2 4 2 3 4" xfId="2992"/>
    <cellStyle name="?鹎%U龡&amp;H齲_x0001_C铣_x0014__x0007__x0001__x0001_ 2 4 2 3_2015财政决算公开" xfId="2995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7"/>
    <cellStyle name="?鹎%U龡&amp;H齲_x0001_C铣_x0014__x0007__x0001__x0001_ 2 4 2 4 3" xfId="255"/>
    <cellStyle name="?鹎%U龡&amp;H齲_x0001_C铣_x0014__x0007__x0001__x0001_ 2 4 2 4 3 2" xfId="2998"/>
    <cellStyle name="?鹎%U龡&amp;H齲_x0001_C铣_x0014__x0007__x0001__x0001_ 2 4 2 4 4" xfId="261"/>
    <cellStyle name="?鹎%U龡&amp;H齲_x0001_C铣_x0014__x0007__x0001__x0001_ 2 4 2 4 4 2" xfId="2999"/>
    <cellStyle name="?鹎%U龡&amp;H齲_x0001_C铣_x0014__x0007__x0001__x0001_ 2 4 2 4 5" xfId="2996"/>
    <cellStyle name="?鹎%U龡&amp;H齲_x0001_C铣_x0014__x0007__x0001__x0001_ 2 4 2 4_2015财政决算公开" xfId="3000"/>
    <cellStyle name="?鹎%U龡&amp;H齲_x0001_C铣_x0014__x0007__x0001__x0001_ 2 4 2 5" xfId="263"/>
    <cellStyle name="?鹎%U龡&amp;H齲_x0001_C铣_x0014__x0007__x0001__x0001_ 2 4 2 5 2" xfId="3001"/>
    <cellStyle name="?鹎%U龡&amp;H齲_x0001_C铣_x0014__x0007__x0001__x0001_ 2 4 2 6" xfId="265"/>
    <cellStyle name="?鹎%U龡&amp;H齲_x0001_C铣_x0014__x0007__x0001__x0001_ 2 4 2 6 2" xfId="3002"/>
    <cellStyle name="?鹎%U龡&amp;H齲_x0001_C铣_x0014__x0007__x0001__x0001_ 2 4 2 7" xfId="268"/>
    <cellStyle name="?鹎%U龡&amp;H齲_x0001_C铣_x0014__x0007__x0001__x0001_ 2 4 2 7 2" xfId="3003"/>
    <cellStyle name="?鹎%U龡&amp;H齲_x0001_C铣_x0014__x0007__x0001__x0001_ 2 4 2 8" xfId="2986"/>
    <cellStyle name="?鹎%U龡&amp;H齲_x0001_C铣_x0014__x0007__x0001__x0001_ 2 4 2_2015财政决算公开" xfId="3004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6"/>
    <cellStyle name="?鹎%U龡&amp;H齲_x0001_C铣_x0014__x0007__x0001__x0001_ 2 4 3 3" xfId="275"/>
    <cellStyle name="?鹎%U龡&amp;H齲_x0001_C铣_x0014__x0007__x0001__x0001_ 2 4 3 3 2" xfId="3007"/>
    <cellStyle name="?鹎%U龡&amp;H齲_x0001_C铣_x0014__x0007__x0001__x0001_ 2 4 3 4" xfId="278"/>
    <cellStyle name="?鹎%U龡&amp;H齲_x0001_C铣_x0014__x0007__x0001__x0001_ 2 4 3 4 2" xfId="3008"/>
    <cellStyle name="?鹎%U龡&amp;H齲_x0001_C铣_x0014__x0007__x0001__x0001_ 2 4 3 5" xfId="3005"/>
    <cellStyle name="?鹎%U龡&amp;H齲_x0001_C铣_x0014__x0007__x0001__x0001_ 2 4 3_2015财政决算公开" xfId="3009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11"/>
    <cellStyle name="?鹎%U龡&amp;H齲_x0001_C铣_x0014__x0007__x0001__x0001_ 2 4 4 3" xfId="282"/>
    <cellStyle name="?鹎%U龡&amp;H齲_x0001_C铣_x0014__x0007__x0001__x0001_ 2 4 4 3 2" xfId="3012"/>
    <cellStyle name="?鹎%U龡&amp;H齲_x0001_C铣_x0014__x0007__x0001__x0001_ 2 4 4 4" xfId="283"/>
    <cellStyle name="?鹎%U龡&amp;H齲_x0001_C铣_x0014__x0007__x0001__x0001_ 2 4 4 4 2" xfId="3013"/>
    <cellStyle name="?鹎%U龡&amp;H齲_x0001_C铣_x0014__x0007__x0001__x0001_ 2 4 4 5" xfId="3010"/>
    <cellStyle name="?鹎%U龡&amp;H齲_x0001_C铣_x0014__x0007__x0001__x0001_ 2 4 4_2015财政决算公开" xfId="3014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6"/>
    <cellStyle name="?鹎%U龡&amp;H齲_x0001_C铣_x0014__x0007__x0001__x0001_ 2 4 5 3" xfId="289"/>
    <cellStyle name="?鹎%U龡&amp;H齲_x0001_C铣_x0014__x0007__x0001__x0001_ 2 4 5 3 2" xfId="3017"/>
    <cellStyle name="?鹎%U龡&amp;H齲_x0001_C铣_x0014__x0007__x0001__x0001_ 2 4 5 4" xfId="3015"/>
    <cellStyle name="?鹎%U龡&amp;H齲_x0001_C铣_x0014__x0007__x0001__x0001_ 2 4 5_2015财政决算公开" xfId="3018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20"/>
    <cellStyle name="?鹎%U龡&amp;H齲_x0001_C铣_x0014__x0007__x0001__x0001_ 2 4 6 3" xfId="296"/>
    <cellStyle name="?鹎%U龡&amp;H齲_x0001_C铣_x0014__x0007__x0001__x0001_ 2 4 6 3 2" xfId="3021"/>
    <cellStyle name="?鹎%U龡&amp;H齲_x0001_C铣_x0014__x0007__x0001__x0001_ 2 4 6 4" xfId="297"/>
    <cellStyle name="?鹎%U龡&amp;H齲_x0001_C铣_x0014__x0007__x0001__x0001_ 2 4 6 4 2" xfId="3022"/>
    <cellStyle name="?鹎%U龡&amp;H齲_x0001_C铣_x0014__x0007__x0001__x0001_ 2 4 6 5" xfId="3019"/>
    <cellStyle name="?鹎%U龡&amp;H齲_x0001_C铣_x0014__x0007__x0001__x0001_ 2 4 6_2015财政决算公开" xfId="3023"/>
    <cellStyle name="?鹎%U龡&amp;H齲_x0001_C铣_x0014__x0007__x0001__x0001_ 2 4 7" xfId="300"/>
    <cellStyle name="?鹎%U龡&amp;H齲_x0001_C铣_x0014__x0007__x0001__x0001_ 2 4 7 2" xfId="3024"/>
    <cellStyle name="?鹎%U龡&amp;H齲_x0001_C铣_x0014__x0007__x0001__x0001_ 2 4 8" xfId="304"/>
    <cellStyle name="?鹎%U龡&amp;H齲_x0001_C铣_x0014__x0007__x0001__x0001_ 2 4 8 2" xfId="3025"/>
    <cellStyle name="?鹎%U龡&amp;H齲_x0001_C铣_x0014__x0007__x0001__x0001_ 2 4 9" xfId="306"/>
    <cellStyle name="?鹎%U龡&amp;H齲_x0001_C铣_x0014__x0007__x0001__x0001_ 2 4 9 2" xfId="3026"/>
    <cellStyle name="?鹎%U龡&amp;H齲_x0001_C铣_x0014__x0007__x0001__x0001_ 2 4_2015财政决算公开" xfId="3027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9"/>
    <cellStyle name="?鹎%U龡&amp;H齲_x0001_C铣_x0014__x0007__x0001__x0001_ 2 5 3" xfId="231"/>
    <cellStyle name="?鹎%U龡&amp;H齲_x0001_C铣_x0014__x0007__x0001__x0001_ 2 5 3 2" xfId="3030"/>
    <cellStyle name="?鹎%U龡&amp;H齲_x0001_C铣_x0014__x0007__x0001__x0001_ 2 5 4" xfId="3028"/>
    <cellStyle name="?鹎%U龡&amp;H齲_x0001_C铣_x0014__x0007__x0001__x0001_ 2 5_2015财政决算公开" xfId="3031"/>
    <cellStyle name="?鹎%U龡&amp;H齲_x0001_C铣_x0014__x0007__x0001__x0001_ 2 6" xfId="309"/>
    <cellStyle name="?鹎%U龡&amp;H齲_x0001_C铣_x0014__x0007__x0001__x0001_ 2 6 2" xfId="3032"/>
    <cellStyle name="?鹎%U龡&amp;H齲_x0001_C铣_x0014__x0007__x0001__x0001_ 2 7" xfId="313"/>
    <cellStyle name="?鹎%U龡&amp;H齲_x0001_C铣_x0014__x0007__x0001__x0001_ 2 7 2" xfId="3033"/>
    <cellStyle name="?鹎%U龡&amp;H齲_x0001_C铣_x0014__x0007__x0001__x0001_ 2 8" xfId="2854"/>
    <cellStyle name="?鹎%U龡&amp;H齲_x0001_C铣_x0014__x0007__x0001__x0001_ 3" xfId="316"/>
    <cellStyle name="?鹎%U龡&amp;H齲_x0001_C铣_x0014__x0007__x0001__x0001_ 3 10" xfId="3034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6"/>
    <cellStyle name="?鹎%U龡&amp;H齲_x0001_C铣_x0014__x0007__x0001__x0001_ 3 2 11" xfId="3035"/>
    <cellStyle name="?鹎%U龡&amp;H齲_x0001_C铣_x0014__x0007__x0001__x0001_ 3 2 2" xfId="320"/>
    <cellStyle name="?鹎%U龡&amp;H齲_x0001_C铣_x0014__x0007__x0001__x0001_ 3 2 2 10" xfId="3037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40"/>
    <cellStyle name="?鹎%U龡&amp;H齲_x0001_C铣_x0014__x0007__x0001__x0001_ 3 2 2 2 2 3" xfId="23"/>
    <cellStyle name="?鹎%U龡&amp;H齲_x0001_C铣_x0014__x0007__x0001__x0001_ 3 2 2 2 2 3 2" xfId="3041"/>
    <cellStyle name="?鹎%U龡&amp;H齲_x0001_C铣_x0014__x0007__x0001__x0001_ 3 2 2 2 2 4" xfId="328"/>
    <cellStyle name="?鹎%U龡&amp;H齲_x0001_C铣_x0014__x0007__x0001__x0001_ 3 2 2 2 2 4 2" xfId="3042"/>
    <cellStyle name="?鹎%U龡&amp;H齲_x0001_C铣_x0014__x0007__x0001__x0001_ 3 2 2 2 2 5" xfId="3039"/>
    <cellStyle name="?鹎%U龡&amp;H齲_x0001_C铣_x0014__x0007__x0001__x0001_ 3 2 2 2 2_2015财政决算公开" xfId="3043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5"/>
    <cellStyle name="?鹎%U龡&amp;H齲_x0001_C铣_x0014__x0007__x0001__x0001_ 3 2 2 2 3 3" xfId="335"/>
    <cellStyle name="?鹎%U龡&amp;H齲_x0001_C铣_x0014__x0007__x0001__x0001_ 3 2 2 2 3 3 2" xfId="3046"/>
    <cellStyle name="?鹎%U龡&amp;H齲_x0001_C铣_x0014__x0007__x0001__x0001_ 3 2 2 2 3 4" xfId="3044"/>
    <cellStyle name="?鹎%U龡&amp;H齲_x0001_C铣_x0014__x0007__x0001__x0001_ 3 2 2 2 3_2015财政决算公开" xfId="3047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9"/>
    <cellStyle name="?鹎%U龡&amp;H齲_x0001_C铣_x0014__x0007__x0001__x0001_ 3 2 2 2 4 3" xfId="339"/>
    <cellStyle name="?鹎%U龡&amp;H齲_x0001_C铣_x0014__x0007__x0001__x0001_ 3 2 2 2 4 3 2" xfId="3050"/>
    <cellStyle name="?鹎%U龡&amp;H齲_x0001_C铣_x0014__x0007__x0001__x0001_ 3 2 2 2 4 4" xfId="341"/>
    <cellStyle name="?鹎%U龡&amp;H齲_x0001_C铣_x0014__x0007__x0001__x0001_ 3 2 2 2 4 4 2" xfId="3051"/>
    <cellStyle name="?鹎%U龡&amp;H齲_x0001_C铣_x0014__x0007__x0001__x0001_ 3 2 2 2 4 5" xfId="3048"/>
    <cellStyle name="?鹎%U龡&amp;H齲_x0001_C铣_x0014__x0007__x0001__x0001_ 3 2 2 2 4_2015财政决算公开" xfId="3052"/>
    <cellStyle name="?鹎%U龡&amp;H齲_x0001_C铣_x0014__x0007__x0001__x0001_ 3 2 2 2 5" xfId="87"/>
    <cellStyle name="?鹎%U龡&amp;H齲_x0001_C铣_x0014__x0007__x0001__x0001_ 3 2 2 2 5 2" xfId="3053"/>
    <cellStyle name="?鹎%U龡&amp;H齲_x0001_C铣_x0014__x0007__x0001__x0001_ 3 2 2 2 6" xfId="344"/>
    <cellStyle name="?鹎%U龡&amp;H齲_x0001_C铣_x0014__x0007__x0001__x0001_ 3 2 2 2 6 2" xfId="3054"/>
    <cellStyle name="?鹎%U龡&amp;H齲_x0001_C铣_x0014__x0007__x0001__x0001_ 3 2 2 2 7" xfId="346"/>
    <cellStyle name="?鹎%U龡&amp;H齲_x0001_C铣_x0014__x0007__x0001__x0001_ 3 2 2 2 7 2" xfId="3055"/>
    <cellStyle name="?鹎%U龡&amp;H齲_x0001_C铣_x0014__x0007__x0001__x0001_ 3 2 2 2 8" xfId="3038"/>
    <cellStyle name="?鹎%U龡&amp;H齲_x0001_C铣_x0014__x0007__x0001__x0001_ 3 2 2 2_2015财政决算公开" xfId="3056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8"/>
    <cellStyle name="?鹎%U龡&amp;H齲_x0001_C铣_x0014__x0007__x0001__x0001_ 3 2 2 3 3" xfId="355"/>
    <cellStyle name="?鹎%U龡&amp;H齲_x0001_C铣_x0014__x0007__x0001__x0001_ 3 2 2 3 3 2" xfId="3059"/>
    <cellStyle name="?鹎%U龡&amp;H齲_x0001_C铣_x0014__x0007__x0001__x0001_ 3 2 2 3 4" xfId="46"/>
    <cellStyle name="?鹎%U龡&amp;H齲_x0001_C铣_x0014__x0007__x0001__x0001_ 3 2 2 3 4 2" xfId="3060"/>
    <cellStyle name="?鹎%U龡&amp;H齲_x0001_C铣_x0014__x0007__x0001__x0001_ 3 2 2 3 5" xfId="3057"/>
    <cellStyle name="?鹎%U龡&amp;H齲_x0001_C铣_x0014__x0007__x0001__x0001_ 3 2 2 3_2015财政决算公开" xfId="3061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3"/>
    <cellStyle name="?鹎%U龡&amp;H齲_x0001_C铣_x0014__x0007__x0001__x0001_ 3 2 2 4 3" xfId="241"/>
    <cellStyle name="?鹎%U龡&amp;H齲_x0001_C铣_x0014__x0007__x0001__x0001_ 3 2 2 4 3 2" xfId="3064"/>
    <cellStyle name="?鹎%U龡&amp;H齲_x0001_C铣_x0014__x0007__x0001__x0001_ 3 2 2 4 4" xfId="359"/>
    <cellStyle name="?鹎%U龡&amp;H齲_x0001_C铣_x0014__x0007__x0001__x0001_ 3 2 2 4 4 2" xfId="3065"/>
    <cellStyle name="?鹎%U龡&amp;H齲_x0001_C铣_x0014__x0007__x0001__x0001_ 3 2 2 4 5" xfId="3062"/>
    <cellStyle name="?鹎%U龡&amp;H齲_x0001_C铣_x0014__x0007__x0001__x0001_ 3 2 2 4_2015财政决算公开" xfId="3066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8"/>
    <cellStyle name="?鹎%U龡&amp;H齲_x0001_C铣_x0014__x0007__x0001__x0001_ 3 2 2 5 3" xfId="365"/>
    <cellStyle name="?鹎%U龡&amp;H齲_x0001_C铣_x0014__x0007__x0001__x0001_ 3 2 2 5 3 2" xfId="3069"/>
    <cellStyle name="?鹎%U龡&amp;H齲_x0001_C铣_x0014__x0007__x0001__x0001_ 3 2 2 5 4" xfId="3067"/>
    <cellStyle name="?鹎%U龡&amp;H齲_x0001_C铣_x0014__x0007__x0001__x0001_ 3 2 2 5_2015财政决算公开" xfId="3070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2"/>
    <cellStyle name="?鹎%U龡&amp;H齲_x0001_C铣_x0014__x0007__x0001__x0001_ 3 2 2 6 3" xfId="257"/>
    <cellStyle name="?鹎%U龡&amp;H齲_x0001_C铣_x0014__x0007__x0001__x0001_ 3 2 2 6 3 2" xfId="3073"/>
    <cellStyle name="?鹎%U龡&amp;H齲_x0001_C铣_x0014__x0007__x0001__x0001_ 3 2 2 6 4" xfId="372"/>
    <cellStyle name="?鹎%U龡&amp;H齲_x0001_C铣_x0014__x0007__x0001__x0001_ 3 2 2 6 4 2" xfId="3074"/>
    <cellStyle name="?鹎%U龡&amp;H齲_x0001_C铣_x0014__x0007__x0001__x0001_ 3 2 2 6 5" xfId="3071"/>
    <cellStyle name="?鹎%U龡&amp;H齲_x0001_C铣_x0014__x0007__x0001__x0001_ 3 2 2 6_2015财政决算公开" xfId="3075"/>
    <cellStyle name="?鹎%U龡&amp;H齲_x0001_C铣_x0014__x0007__x0001__x0001_ 3 2 2 7" xfId="375"/>
    <cellStyle name="?鹎%U龡&amp;H齲_x0001_C铣_x0014__x0007__x0001__x0001_ 3 2 2 7 2" xfId="3076"/>
    <cellStyle name="?鹎%U龡&amp;H齲_x0001_C铣_x0014__x0007__x0001__x0001_ 3 2 2 8" xfId="379"/>
    <cellStyle name="?鹎%U龡&amp;H齲_x0001_C铣_x0014__x0007__x0001__x0001_ 3 2 2 8 2" xfId="3077"/>
    <cellStyle name="?鹎%U龡&amp;H齲_x0001_C铣_x0014__x0007__x0001__x0001_ 3 2 2 9" xfId="381"/>
    <cellStyle name="?鹎%U龡&amp;H齲_x0001_C铣_x0014__x0007__x0001__x0001_ 3 2 2 9 2" xfId="3078"/>
    <cellStyle name="?鹎%U龡&amp;H齲_x0001_C铣_x0014__x0007__x0001__x0001_ 3 2 2_2015财政决算公开" xfId="3079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2"/>
    <cellStyle name="?鹎%U龡&amp;H齲_x0001_C铣_x0014__x0007__x0001__x0001_ 3 2 3 2 3" xfId="389"/>
    <cellStyle name="?鹎%U龡&amp;H齲_x0001_C铣_x0014__x0007__x0001__x0001_ 3 2 3 2 3 2" xfId="3083"/>
    <cellStyle name="?鹎%U龡&amp;H齲_x0001_C铣_x0014__x0007__x0001__x0001_ 3 2 3 2 4" xfId="392"/>
    <cellStyle name="?鹎%U龡&amp;H齲_x0001_C铣_x0014__x0007__x0001__x0001_ 3 2 3 2 4 2" xfId="3084"/>
    <cellStyle name="?鹎%U龡&amp;H齲_x0001_C铣_x0014__x0007__x0001__x0001_ 3 2 3 2 5" xfId="3081"/>
    <cellStyle name="?鹎%U龡&amp;H齲_x0001_C铣_x0014__x0007__x0001__x0001_ 3 2 3 2_2015财政决算公开" xfId="3085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7"/>
    <cellStyle name="?鹎%U龡&amp;H齲_x0001_C铣_x0014__x0007__x0001__x0001_ 3 2 3 3 3" xfId="401"/>
    <cellStyle name="?鹎%U龡&amp;H齲_x0001_C铣_x0014__x0007__x0001__x0001_ 3 2 3 3 3 2" xfId="3088"/>
    <cellStyle name="?鹎%U龡&amp;H齲_x0001_C铣_x0014__x0007__x0001__x0001_ 3 2 3 3 4" xfId="3086"/>
    <cellStyle name="?鹎%U龡&amp;H齲_x0001_C铣_x0014__x0007__x0001__x0001_ 3 2 3 3_2015财政决算公开" xfId="3089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91"/>
    <cellStyle name="?鹎%U龡&amp;H齲_x0001_C铣_x0014__x0007__x0001__x0001_ 3 2 3 4 3" xfId="409"/>
    <cellStyle name="?鹎%U龡&amp;H齲_x0001_C铣_x0014__x0007__x0001__x0001_ 3 2 3 4 3 2" xfId="3092"/>
    <cellStyle name="?鹎%U龡&amp;H齲_x0001_C铣_x0014__x0007__x0001__x0001_ 3 2 3 4 4" xfId="412"/>
    <cellStyle name="?鹎%U龡&amp;H齲_x0001_C铣_x0014__x0007__x0001__x0001_ 3 2 3 4 4 2" xfId="3093"/>
    <cellStyle name="?鹎%U龡&amp;H齲_x0001_C铣_x0014__x0007__x0001__x0001_ 3 2 3 4 5" xfId="3090"/>
    <cellStyle name="?鹎%U龡&amp;H齲_x0001_C铣_x0014__x0007__x0001__x0001_ 3 2 3 4_2015财政决算公开" xfId="3094"/>
    <cellStyle name="?鹎%U龡&amp;H齲_x0001_C铣_x0014__x0007__x0001__x0001_ 3 2 3 5" xfId="66"/>
    <cellStyle name="?鹎%U龡&amp;H齲_x0001_C铣_x0014__x0007__x0001__x0001_ 3 2 3 5 2" xfId="3095"/>
    <cellStyle name="?鹎%U龡&amp;H齲_x0001_C铣_x0014__x0007__x0001__x0001_ 3 2 3 6" xfId="71"/>
    <cellStyle name="?鹎%U龡&amp;H齲_x0001_C铣_x0014__x0007__x0001__x0001_ 3 2 3 6 2" xfId="3096"/>
    <cellStyle name="?鹎%U龡&amp;H齲_x0001_C铣_x0014__x0007__x0001__x0001_ 3 2 3 7" xfId="415"/>
    <cellStyle name="?鹎%U龡&amp;H齲_x0001_C铣_x0014__x0007__x0001__x0001_ 3 2 3 7 2" xfId="3097"/>
    <cellStyle name="?鹎%U龡&amp;H齲_x0001_C铣_x0014__x0007__x0001__x0001_ 3 2 3 8" xfId="3080"/>
    <cellStyle name="?鹎%U龡&amp;H齲_x0001_C铣_x0014__x0007__x0001__x0001_ 3 2 3_2015财政决算公开" xfId="3098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100"/>
    <cellStyle name="?鹎%U龡&amp;H齲_x0001_C铣_x0014__x0007__x0001__x0001_ 3 2 4 3" xfId="332"/>
    <cellStyle name="?鹎%U龡&amp;H齲_x0001_C铣_x0014__x0007__x0001__x0001_ 3 2 4 3 2" xfId="3101"/>
    <cellStyle name="?鹎%U龡&amp;H齲_x0001_C铣_x0014__x0007__x0001__x0001_ 3 2 4 4" xfId="81"/>
    <cellStyle name="?鹎%U龡&amp;H齲_x0001_C铣_x0014__x0007__x0001__x0001_ 3 2 4 4 2" xfId="3102"/>
    <cellStyle name="?鹎%U龡&amp;H齲_x0001_C铣_x0014__x0007__x0001__x0001_ 3 2 4 5" xfId="3099"/>
    <cellStyle name="?鹎%U龡&amp;H齲_x0001_C铣_x0014__x0007__x0001__x0001_ 3 2 4_2015财政决算公开" xfId="3103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5"/>
    <cellStyle name="?鹎%U龡&amp;H齲_x0001_C铣_x0014__x0007__x0001__x0001_ 3 2 5 3" xfId="354"/>
    <cellStyle name="?鹎%U龡&amp;H齲_x0001_C铣_x0014__x0007__x0001__x0001_ 3 2 5 3 2" xfId="3106"/>
    <cellStyle name="?鹎%U龡&amp;H齲_x0001_C铣_x0014__x0007__x0001__x0001_ 3 2 5 4" xfId="45"/>
    <cellStyle name="?鹎%U龡&amp;H齲_x0001_C铣_x0014__x0007__x0001__x0001_ 3 2 5 4 2" xfId="3107"/>
    <cellStyle name="?鹎%U龡&amp;H齲_x0001_C铣_x0014__x0007__x0001__x0001_ 3 2 5 5" xfId="3104"/>
    <cellStyle name="?鹎%U龡&amp;H齲_x0001_C铣_x0014__x0007__x0001__x0001_ 3 2 5_2015财政决算公开" xfId="3108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10"/>
    <cellStyle name="?鹎%U龡&amp;H齲_x0001_C铣_x0014__x0007__x0001__x0001_ 3 2 6 3" xfId="243"/>
    <cellStyle name="?鹎%U龡&amp;H齲_x0001_C铣_x0014__x0007__x0001__x0001_ 3 2 6 3 2" xfId="3111"/>
    <cellStyle name="?鹎%U龡&amp;H齲_x0001_C铣_x0014__x0007__x0001__x0001_ 3 2 6 4" xfId="3109"/>
    <cellStyle name="?鹎%U龡&amp;H齲_x0001_C铣_x0014__x0007__x0001__x0001_ 3 2 6_2015财政决算公开" xfId="3112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4"/>
    <cellStyle name="?鹎%U龡&amp;H齲_x0001_C铣_x0014__x0007__x0001__x0001_ 3 2 7 3" xfId="368"/>
    <cellStyle name="?鹎%U龡&amp;H齲_x0001_C铣_x0014__x0007__x0001__x0001_ 3 2 7 3 2" xfId="3115"/>
    <cellStyle name="?鹎%U龡&amp;H齲_x0001_C铣_x0014__x0007__x0001__x0001_ 3 2 7 4" xfId="416"/>
    <cellStyle name="?鹎%U龡&amp;H齲_x0001_C铣_x0014__x0007__x0001__x0001_ 3 2 7 4 2" xfId="3116"/>
    <cellStyle name="?鹎%U龡&amp;H齲_x0001_C铣_x0014__x0007__x0001__x0001_ 3 2 7 5" xfId="3113"/>
    <cellStyle name="?鹎%U龡&amp;H齲_x0001_C铣_x0014__x0007__x0001__x0001_ 3 2 7_2015财政决算公开" xfId="3117"/>
    <cellStyle name="?鹎%U龡&amp;H齲_x0001_C铣_x0014__x0007__x0001__x0001_ 3 2 8" xfId="370"/>
    <cellStyle name="?鹎%U龡&amp;H齲_x0001_C铣_x0014__x0007__x0001__x0001_ 3 2 8 2" xfId="3118"/>
    <cellStyle name="?鹎%U龡&amp;H齲_x0001_C铣_x0014__x0007__x0001__x0001_ 3 2 9" xfId="374"/>
    <cellStyle name="?鹎%U龡&amp;H齲_x0001_C铣_x0014__x0007__x0001__x0001_ 3 2 9 2" xfId="3119"/>
    <cellStyle name="?鹎%U龡&amp;H齲_x0001_C铣_x0014__x0007__x0001__x0001_ 3 2_2015财政决算公开" xfId="3120"/>
    <cellStyle name="?鹎%U龡&amp;H齲_x0001_C铣_x0014__x0007__x0001__x0001_ 3 3" xfId="222"/>
    <cellStyle name="?鹎%U龡&amp;H齲_x0001_C铣_x0014__x0007__x0001__x0001_ 3 3 10" xfId="3121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4"/>
    <cellStyle name="?鹎%U龡&amp;H齲_x0001_C铣_x0014__x0007__x0001__x0001_ 3 3 2 2 3" xfId="426"/>
    <cellStyle name="?鹎%U龡&amp;H齲_x0001_C铣_x0014__x0007__x0001__x0001_ 3 3 2 2 3 2" xfId="3125"/>
    <cellStyle name="?鹎%U龡&amp;H齲_x0001_C铣_x0014__x0007__x0001__x0001_ 3 3 2 2 4" xfId="428"/>
    <cellStyle name="?鹎%U龡&amp;H齲_x0001_C铣_x0014__x0007__x0001__x0001_ 3 3 2 2 4 2" xfId="3126"/>
    <cellStyle name="?鹎%U龡&amp;H齲_x0001_C铣_x0014__x0007__x0001__x0001_ 3 3 2 2 5" xfId="3123"/>
    <cellStyle name="?鹎%U龡&amp;H齲_x0001_C铣_x0014__x0007__x0001__x0001_ 3 3 2 2_2015财政决算公开" xfId="3127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9"/>
    <cellStyle name="?鹎%U龡&amp;H齲_x0001_C铣_x0014__x0007__x0001__x0001_ 3 3 2 3 3" xfId="434"/>
    <cellStyle name="?鹎%U龡&amp;H齲_x0001_C铣_x0014__x0007__x0001__x0001_ 3 3 2 3 3 2" xfId="3130"/>
    <cellStyle name="?鹎%U龡&amp;H齲_x0001_C铣_x0014__x0007__x0001__x0001_ 3 3 2 3 4" xfId="3128"/>
    <cellStyle name="?鹎%U龡&amp;H齲_x0001_C铣_x0014__x0007__x0001__x0001_ 3 3 2 3_2015财政决算公开" xfId="3131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3"/>
    <cellStyle name="?鹎%U龡&amp;H齲_x0001_C铣_x0014__x0007__x0001__x0001_ 3 3 2 4 3" xfId="440"/>
    <cellStyle name="?鹎%U龡&amp;H齲_x0001_C铣_x0014__x0007__x0001__x0001_ 3 3 2 4 3 2" xfId="3134"/>
    <cellStyle name="?鹎%U龡&amp;H齲_x0001_C铣_x0014__x0007__x0001__x0001_ 3 3 2 4 4" xfId="442"/>
    <cellStyle name="?鹎%U龡&amp;H齲_x0001_C铣_x0014__x0007__x0001__x0001_ 3 3 2 4 4 2" xfId="3135"/>
    <cellStyle name="?鹎%U龡&amp;H齲_x0001_C铣_x0014__x0007__x0001__x0001_ 3 3 2 4 5" xfId="3132"/>
    <cellStyle name="?鹎%U龡&amp;H齲_x0001_C铣_x0014__x0007__x0001__x0001_ 3 3 2 4_2015财政决算公开" xfId="3136"/>
    <cellStyle name="?鹎%U龡&amp;H齲_x0001_C铣_x0014__x0007__x0001__x0001_ 3 3 2 5" xfId="447"/>
    <cellStyle name="?鹎%U龡&amp;H齲_x0001_C铣_x0014__x0007__x0001__x0001_ 3 3 2 5 2" xfId="3137"/>
    <cellStyle name="?鹎%U龡&amp;H齲_x0001_C铣_x0014__x0007__x0001__x0001_ 3 3 2 6" xfId="449"/>
    <cellStyle name="?鹎%U龡&amp;H齲_x0001_C铣_x0014__x0007__x0001__x0001_ 3 3 2 6 2" xfId="3138"/>
    <cellStyle name="?鹎%U龡&amp;H齲_x0001_C铣_x0014__x0007__x0001__x0001_ 3 3 2 7" xfId="452"/>
    <cellStyle name="?鹎%U龡&amp;H齲_x0001_C铣_x0014__x0007__x0001__x0001_ 3 3 2 7 2" xfId="3139"/>
    <cellStyle name="?鹎%U龡&amp;H齲_x0001_C铣_x0014__x0007__x0001__x0001_ 3 3 2 8" xfId="3122"/>
    <cellStyle name="?鹎%U龡&amp;H齲_x0001_C铣_x0014__x0007__x0001__x0001_ 3 3 2_2015财政决算公开" xfId="3140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2"/>
    <cellStyle name="?鹎%U龡&amp;H齲_x0001_C铣_x0014__x0007__x0001__x0001_ 3 3 3 3" xfId="457"/>
    <cellStyle name="?鹎%U龡&amp;H齲_x0001_C铣_x0014__x0007__x0001__x0001_ 3 3 3 3 2" xfId="3143"/>
    <cellStyle name="?鹎%U龡&amp;H齲_x0001_C铣_x0014__x0007__x0001__x0001_ 3 3 3 4" xfId="460"/>
    <cellStyle name="?鹎%U龡&amp;H齲_x0001_C铣_x0014__x0007__x0001__x0001_ 3 3 3 4 2" xfId="3144"/>
    <cellStyle name="?鹎%U龡&amp;H齲_x0001_C铣_x0014__x0007__x0001__x0001_ 3 3 3 5" xfId="3141"/>
    <cellStyle name="?鹎%U龡&amp;H齲_x0001_C铣_x0014__x0007__x0001__x0001_ 3 3 3_2015财政决算公开" xfId="3145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7"/>
    <cellStyle name="?鹎%U龡&amp;H齲_x0001_C铣_x0014__x0007__x0001__x0001_ 3 3 4 3" xfId="388"/>
    <cellStyle name="?鹎%U龡&amp;H齲_x0001_C铣_x0014__x0007__x0001__x0001_ 3 3 4 3 2" xfId="3148"/>
    <cellStyle name="?鹎%U龡&amp;H齲_x0001_C铣_x0014__x0007__x0001__x0001_ 3 3 4 4" xfId="391"/>
    <cellStyle name="?鹎%U龡&amp;H齲_x0001_C铣_x0014__x0007__x0001__x0001_ 3 3 4 4 2" xfId="3149"/>
    <cellStyle name="?鹎%U龡&amp;H齲_x0001_C铣_x0014__x0007__x0001__x0001_ 3 3 4 5" xfId="3146"/>
    <cellStyle name="?鹎%U龡&amp;H齲_x0001_C铣_x0014__x0007__x0001__x0001_ 3 3 4_2015财政决算公开" xfId="3150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2"/>
    <cellStyle name="?鹎%U龡&amp;H齲_x0001_C铣_x0014__x0007__x0001__x0001_ 3 3 5 3" xfId="400"/>
    <cellStyle name="?鹎%U龡&amp;H齲_x0001_C铣_x0014__x0007__x0001__x0001_ 3 3 5 3 2" xfId="3153"/>
    <cellStyle name="?鹎%U龡&amp;H齲_x0001_C铣_x0014__x0007__x0001__x0001_ 3 3 5 4" xfId="3151"/>
    <cellStyle name="?鹎%U龡&amp;H齲_x0001_C铣_x0014__x0007__x0001__x0001_ 3 3 5_2015财政决算公开" xfId="3154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6"/>
    <cellStyle name="?鹎%U龡&amp;H齲_x0001_C铣_x0014__x0007__x0001__x0001_ 3 3 6 3" xfId="406"/>
    <cellStyle name="?鹎%U龡&amp;H齲_x0001_C铣_x0014__x0007__x0001__x0001_ 3 3 6 3 2" xfId="3157"/>
    <cellStyle name="?鹎%U龡&amp;H齲_x0001_C铣_x0014__x0007__x0001__x0001_ 3 3 6 4" xfId="410"/>
    <cellStyle name="?鹎%U龡&amp;H齲_x0001_C铣_x0014__x0007__x0001__x0001_ 3 3 6 4 2" xfId="3158"/>
    <cellStyle name="?鹎%U龡&amp;H齲_x0001_C铣_x0014__x0007__x0001__x0001_ 3 3 6 5" xfId="3155"/>
    <cellStyle name="?鹎%U龡&amp;H齲_x0001_C铣_x0014__x0007__x0001__x0001_ 3 3 6_2015财政决算公开" xfId="3159"/>
    <cellStyle name="?鹎%U龡&amp;H齲_x0001_C铣_x0014__x0007__x0001__x0001_ 3 3 7" xfId="65"/>
    <cellStyle name="?鹎%U龡&amp;H齲_x0001_C铣_x0014__x0007__x0001__x0001_ 3 3 7 2" xfId="3160"/>
    <cellStyle name="?鹎%U龡&amp;H齲_x0001_C铣_x0014__x0007__x0001__x0001_ 3 3 8" xfId="70"/>
    <cellStyle name="?鹎%U龡&amp;H齲_x0001_C铣_x0014__x0007__x0001__x0001_ 3 3 8 2" xfId="3161"/>
    <cellStyle name="?鹎%U龡&amp;H齲_x0001_C铣_x0014__x0007__x0001__x0001_ 3 3 9" xfId="414"/>
    <cellStyle name="?鹎%U龡&amp;H齲_x0001_C铣_x0014__x0007__x0001__x0001_ 3 3 9 2" xfId="3162"/>
    <cellStyle name="?鹎%U龡&amp;H齲_x0001_C铣_x0014__x0007__x0001__x0001_ 3 3_2015财政决算公开" xfId="3163"/>
    <cellStyle name="?鹎%U龡&amp;H齲_x0001_C铣_x0014__x0007__x0001__x0001_ 3 4" xfId="462"/>
    <cellStyle name="?鹎%U龡&amp;H齲_x0001_C铣_x0014__x0007__x0001__x0001_ 3 4 10" xfId="3164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7"/>
    <cellStyle name="?鹎%U龡&amp;H齲_x0001_C铣_x0014__x0007__x0001__x0001_ 3 4 2 2 3" xfId="466"/>
    <cellStyle name="?鹎%U龡&amp;H齲_x0001_C铣_x0014__x0007__x0001__x0001_ 3 4 2 2 3 2" xfId="3168"/>
    <cellStyle name="?鹎%U龡&amp;H齲_x0001_C铣_x0014__x0007__x0001__x0001_ 3 4 2 2 4" xfId="467"/>
    <cellStyle name="?鹎%U龡&amp;H齲_x0001_C铣_x0014__x0007__x0001__x0001_ 3 4 2 2 4 2" xfId="3169"/>
    <cellStyle name="?鹎%U龡&amp;H齲_x0001_C铣_x0014__x0007__x0001__x0001_ 3 4 2 2 5" xfId="3166"/>
    <cellStyle name="?鹎%U龡&amp;H齲_x0001_C铣_x0014__x0007__x0001__x0001_ 3 4 2 2_2015财政决算公开" xfId="3170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2"/>
    <cellStyle name="?鹎%U龡&amp;H齲_x0001_C铣_x0014__x0007__x0001__x0001_ 3 4 2 3 3" xfId="470"/>
    <cellStyle name="?鹎%U龡&amp;H齲_x0001_C铣_x0014__x0007__x0001__x0001_ 3 4 2 3 3 2" xfId="3173"/>
    <cellStyle name="?鹎%U龡&amp;H齲_x0001_C铣_x0014__x0007__x0001__x0001_ 3 4 2 3 4" xfId="3171"/>
    <cellStyle name="?鹎%U龡&amp;H齲_x0001_C铣_x0014__x0007__x0001__x0001_ 3 4 2 3_2015财政决算公开" xfId="3174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6"/>
    <cellStyle name="?鹎%U龡&amp;H齲_x0001_C铣_x0014__x0007__x0001__x0001_ 3 4 2 4 3" xfId="476"/>
    <cellStyle name="?鹎%U龡&amp;H齲_x0001_C铣_x0014__x0007__x0001__x0001_ 3 4 2 4 3 2" xfId="3177"/>
    <cellStyle name="?鹎%U龡&amp;H齲_x0001_C铣_x0014__x0007__x0001__x0001_ 3 4 2 4 4" xfId="477"/>
    <cellStyle name="?鹎%U龡&amp;H齲_x0001_C铣_x0014__x0007__x0001__x0001_ 3 4 2 4 4 2" xfId="3178"/>
    <cellStyle name="?鹎%U龡&amp;H齲_x0001_C铣_x0014__x0007__x0001__x0001_ 3 4 2 4 5" xfId="3175"/>
    <cellStyle name="?鹎%U龡&amp;H齲_x0001_C铣_x0014__x0007__x0001__x0001_ 3 4 2 4_2015财政决算公开" xfId="3179"/>
    <cellStyle name="?鹎%U龡&amp;H齲_x0001_C铣_x0014__x0007__x0001__x0001_ 3 4 2 5" xfId="480"/>
    <cellStyle name="?鹎%U龡&amp;H齲_x0001_C铣_x0014__x0007__x0001__x0001_ 3 4 2 5 2" xfId="3180"/>
    <cellStyle name="?鹎%U龡&amp;H齲_x0001_C铣_x0014__x0007__x0001__x0001_ 3 4 2 6" xfId="482"/>
    <cellStyle name="?鹎%U龡&amp;H齲_x0001_C铣_x0014__x0007__x0001__x0001_ 3 4 2 6 2" xfId="3181"/>
    <cellStyle name="?鹎%U龡&amp;H齲_x0001_C铣_x0014__x0007__x0001__x0001_ 3 4 2 7" xfId="484"/>
    <cellStyle name="?鹎%U龡&amp;H齲_x0001_C铣_x0014__x0007__x0001__x0001_ 3 4 2 7 2" xfId="3182"/>
    <cellStyle name="?鹎%U龡&amp;H齲_x0001_C铣_x0014__x0007__x0001__x0001_ 3 4 2 8" xfId="3165"/>
    <cellStyle name="?鹎%U龡&amp;H齲_x0001_C铣_x0014__x0007__x0001__x0001_ 3 4 2_2015财政决算公开" xfId="3183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5"/>
    <cellStyle name="?鹎%U龡&amp;H齲_x0001_C铣_x0014__x0007__x0001__x0001_ 3 4 3 3" xfId="29"/>
    <cellStyle name="?鹎%U龡&amp;H齲_x0001_C铣_x0014__x0007__x0001__x0001_ 3 4 3 3 2" xfId="3186"/>
    <cellStyle name="?鹎%U龡&amp;H齲_x0001_C铣_x0014__x0007__x0001__x0001_ 3 4 3 4" xfId="36"/>
    <cellStyle name="?鹎%U龡&amp;H齲_x0001_C铣_x0014__x0007__x0001__x0001_ 3 4 3 4 2" xfId="3187"/>
    <cellStyle name="?鹎%U龡&amp;H齲_x0001_C铣_x0014__x0007__x0001__x0001_ 3 4 3 5" xfId="3184"/>
    <cellStyle name="?鹎%U龡&amp;H齲_x0001_C铣_x0014__x0007__x0001__x0001_ 3 4 3_2015财政决算公开" xfId="3188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90"/>
    <cellStyle name="?鹎%U龡&amp;H齲_x0001_C铣_x0014__x0007__x0001__x0001_ 3 4 4 3" xfId="24"/>
    <cellStyle name="?鹎%U龡&amp;H齲_x0001_C铣_x0014__x0007__x0001__x0001_ 3 4 4 3 2" xfId="3191"/>
    <cellStyle name="?鹎%U龡&amp;H齲_x0001_C铣_x0014__x0007__x0001__x0001_ 3 4 4 4" xfId="329"/>
    <cellStyle name="?鹎%U龡&amp;H齲_x0001_C铣_x0014__x0007__x0001__x0001_ 3 4 4 4 2" xfId="3192"/>
    <cellStyle name="?鹎%U龡&amp;H齲_x0001_C铣_x0014__x0007__x0001__x0001_ 3 4 4 5" xfId="3189"/>
    <cellStyle name="?鹎%U龡&amp;H齲_x0001_C铣_x0014__x0007__x0001__x0001_ 3 4 4_2015财政决算公开" xfId="3193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5"/>
    <cellStyle name="?鹎%U龡&amp;H齲_x0001_C铣_x0014__x0007__x0001__x0001_ 3 4 5 3" xfId="336"/>
    <cellStyle name="?鹎%U龡&amp;H齲_x0001_C铣_x0014__x0007__x0001__x0001_ 3 4 5 3 2" xfId="3196"/>
    <cellStyle name="?鹎%U龡&amp;H齲_x0001_C铣_x0014__x0007__x0001__x0001_ 3 4 5 4" xfId="3194"/>
    <cellStyle name="?鹎%U龡&amp;H齲_x0001_C铣_x0014__x0007__x0001__x0001_ 3 4 5_2015财政决算公开" xfId="3197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9"/>
    <cellStyle name="?鹎%U龡&amp;H齲_x0001_C铣_x0014__x0007__x0001__x0001_ 3 4 6 3" xfId="340"/>
    <cellStyle name="?鹎%U龡&amp;H齲_x0001_C铣_x0014__x0007__x0001__x0001_ 3 4 6 3 2" xfId="3200"/>
    <cellStyle name="?鹎%U龡&amp;H齲_x0001_C铣_x0014__x0007__x0001__x0001_ 3 4 6 4" xfId="342"/>
    <cellStyle name="?鹎%U龡&amp;H齲_x0001_C铣_x0014__x0007__x0001__x0001_ 3 4 6 4 2" xfId="3201"/>
    <cellStyle name="?鹎%U龡&amp;H齲_x0001_C铣_x0014__x0007__x0001__x0001_ 3 4 6 5" xfId="3198"/>
    <cellStyle name="?鹎%U龡&amp;H齲_x0001_C铣_x0014__x0007__x0001__x0001_ 3 4 6_2015财政决算公开" xfId="3202"/>
    <cellStyle name="?鹎%U龡&amp;H齲_x0001_C铣_x0014__x0007__x0001__x0001_ 3 4 7" xfId="88"/>
    <cellStyle name="?鹎%U龡&amp;H齲_x0001_C铣_x0014__x0007__x0001__x0001_ 3 4 7 2" xfId="3203"/>
    <cellStyle name="?鹎%U龡&amp;H齲_x0001_C铣_x0014__x0007__x0001__x0001_ 3 4 8" xfId="345"/>
    <cellStyle name="?鹎%U龡&amp;H齲_x0001_C铣_x0014__x0007__x0001__x0001_ 3 4 8 2" xfId="3204"/>
    <cellStyle name="?鹎%U龡&amp;H齲_x0001_C铣_x0014__x0007__x0001__x0001_ 3 4 9" xfId="347"/>
    <cellStyle name="?鹎%U龡&amp;H齲_x0001_C铣_x0014__x0007__x0001__x0001_ 3 4 9 2" xfId="3205"/>
    <cellStyle name="?鹎%U龡&amp;H齲_x0001_C铣_x0014__x0007__x0001__x0001_ 3 4_2015财政决算公开" xfId="3206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8"/>
    <cellStyle name="?鹎%U龡&amp;H齲_x0001_C铣_x0014__x0007__x0001__x0001_ 3 5 3" xfId="3207"/>
    <cellStyle name="?鹎%U龡&amp;H齲_x0001_C铣_x0014__x0007__x0001__x0001_ 3 5_2015财政决算公开" xfId="3209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11"/>
    <cellStyle name="?鹎%U龡&amp;H齲_x0001_C铣_x0014__x0007__x0001__x0001_ 3 6 3" xfId="233"/>
    <cellStyle name="?鹎%U龡&amp;H齲_x0001_C铣_x0014__x0007__x0001__x0001_ 3 6 3 2" xfId="3212"/>
    <cellStyle name="?鹎%U龡&amp;H齲_x0001_C铣_x0014__x0007__x0001__x0001_ 3 6 4" xfId="3210"/>
    <cellStyle name="?鹎%U龡&amp;H齲_x0001_C铣_x0014__x0007__x0001__x0001_ 3 6_2015财政决算公开" xfId="3213"/>
    <cellStyle name="?鹎%U龡&amp;H齲_x0001_C铣_x0014__x0007__x0001__x0001_ 3 7" xfId="495"/>
    <cellStyle name="?鹎%U龡&amp;H齲_x0001_C铣_x0014__x0007__x0001__x0001_ 3 7 2" xfId="3214"/>
    <cellStyle name="?鹎%U龡&amp;H齲_x0001_C铣_x0014__x0007__x0001__x0001_ 3 8" xfId="496"/>
    <cellStyle name="?鹎%U龡&amp;H齲_x0001_C铣_x0014__x0007__x0001__x0001_ 3 8 2" xfId="3215"/>
    <cellStyle name="?鹎%U龡&amp;H齲_x0001_C铣_x0014__x0007__x0001__x0001_ 3 9" xfId="196"/>
    <cellStyle name="?鹎%U龡&amp;H齲_x0001_C铣_x0014__x0007__x0001__x0001_ 3 9 2" xfId="3216"/>
    <cellStyle name="?鹎%U龡&amp;H齲_x0001_C铣_x0014__x0007__x0001__x0001_ 3_2015财政决算公开" xfId="3217"/>
    <cellStyle name="?鹎%U龡&amp;H齲_x0001_C铣_x0014__x0007__x0001__x0001_ 4" xfId="458"/>
    <cellStyle name="?鹎%U龡&amp;H齲_x0001_C铣_x0014__x0007__x0001__x0001_ 4 10" xfId="3218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21"/>
    <cellStyle name="?鹎%U龡&amp;H齲_x0001_C铣_x0014__x0007__x0001__x0001_ 4 2 2 3" xfId="505"/>
    <cellStyle name="?鹎%U龡&amp;H齲_x0001_C铣_x0014__x0007__x0001__x0001_ 4 2 2 3 2" xfId="3222"/>
    <cellStyle name="?鹎%U龡&amp;H齲_x0001_C铣_x0014__x0007__x0001__x0001_ 4 2 2 4" xfId="507"/>
    <cellStyle name="?鹎%U龡&amp;H齲_x0001_C铣_x0014__x0007__x0001__x0001_ 4 2 2 4 2" xfId="3223"/>
    <cellStyle name="?鹎%U龡&amp;H齲_x0001_C铣_x0014__x0007__x0001__x0001_ 4 2 2 5" xfId="508"/>
    <cellStyle name="?鹎%U龡&amp;H齲_x0001_C铣_x0014__x0007__x0001__x0001_ 4 2 2 5 2" xfId="3224"/>
    <cellStyle name="?鹎%U龡&amp;H齲_x0001_C铣_x0014__x0007__x0001__x0001_ 4 2 2 6" xfId="3220"/>
    <cellStyle name="?鹎%U龡&amp;H齲_x0001_C铣_x0014__x0007__x0001__x0001_ 4 2 2_2015财政决算公开" xfId="3225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7"/>
    <cellStyle name="?鹎%U龡&amp;H齲_x0001_C铣_x0014__x0007__x0001__x0001_ 4 2 3 3" xfId="517"/>
    <cellStyle name="?鹎%U龡&amp;H齲_x0001_C铣_x0014__x0007__x0001__x0001_ 4 2 3 3 2" xfId="3228"/>
    <cellStyle name="?鹎%U龡&amp;H齲_x0001_C铣_x0014__x0007__x0001__x0001_ 4 2 3 4" xfId="3226"/>
    <cellStyle name="?鹎%U龡&amp;H齲_x0001_C铣_x0014__x0007__x0001__x0001_ 4 2 3_2015财政决算公开" xfId="3229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31"/>
    <cellStyle name="?鹎%U龡&amp;H齲_x0001_C铣_x0014__x0007__x0001__x0001_ 4 2 4 3" xfId="425"/>
    <cellStyle name="?鹎%U龡&amp;H齲_x0001_C铣_x0014__x0007__x0001__x0001_ 4 2 4 3 2" xfId="3232"/>
    <cellStyle name="?鹎%U龡&amp;H齲_x0001_C铣_x0014__x0007__x0001__x0001_ 4 2 4 4" xfId="427"/>
    <cellStyle name="?鹎%U龡&amp;H齲_x0001_C铣_x0014__x0007__x0001__x0001_ 4 2 4 4 2" xfId="3233"/>
    <cellStyle name="?鹎%U龡&amp;H齲_x0001_C铣_x0014__x0007__x0001__x0001_ 4 2 4 5" xfId="3230"/>
    <cellStyle name="?鹎%U龡&amp;H齲_x0001_C铣_x0014__x0007__x0001__x0001_ 4 2 4_2015财政决算公开" xfId="3234"/>
    <cellStyle name="?鹎%U龡&amp;H齲_x0001_C铣_x0014__x0007__x0001__x0001_ 4 2 5" xfId="431"/>
    <cellStyle name="?鹎%U龡&amp;H齲_x0001_C铣_x0014__x0007__x0001__x0001_ 4 2 5 2" xfId="3235"/>
    <cellStyle name="?鹎%U龡&amp;H齲_x0001_C铣_x0014__x0007__x0001__x0001_ 4 2 6" xfId="436"/>
    <cellStyle name="?鹎%U龡&amp;H齲_x0001_C铣_x0014__x0007__x0001__x0001_ 4 2 6 2" xfId="3236"/>
    <cellStyle name="?鹎%U龡&amp;H齲_x0001_C铣_x0014__x0007__x0001__x0001_ 4 2 7" xfId="445"/>
    <cellStyle name="?鹎%U龡&amp;H齲_x0001_C铣_x0014__x0007__x0001__x0001_ 4 2 7 2" xfId="3237"/>
    <cellStyle name="?鹎%U龡&amp;H齲_x0001_C铣_x0014__x0007__x0001__x0001_ 4 2 8" xfId="3219"/>
    <cellStyle name="?鹎%U龡&amp;H齲_x0001_C铣_x0014__x0007__x0001__x0001_ 4 2_2015财政决算公开" xfId="3238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40"/>
    <cellStyle name="?鹎%U龡&amp;H齲_x0001_C铣_x0014__x0007__x0001__x0001_ 4 3 3" xfId="2"/>
    <cellStyle name="?鹎%U龡&amp;H齲_x0001_C铣_x0014__x0007__x0001__x0001_ 4 3 3 2" xfId="3241"/>
    <cellStyle name="?鹎%U龡&amp;H齲_x0001_C铣_x0014__x0007__x0001__x0001_ 4 3 4" xfId="315"/>
    <cellStyle name="?鹎%U龡&amp;H齲_x0001_C铣_x0014__x0007__x0001__x0001_ 4 3 4 2" xfId="3242"/>
    <cellStyle name="?鹎%U龡&amp;H齲_x0001_C铣_x0014__x0007__x0001__x0001_ 4 3 5" xfId="456"/>
    <cellStyle name="?鹎%U龡&amp;H齲_x0001_C铣_x0014__x0007__x0001__x0001_ 4 3 5 2" xfId="3243"/>
    <cellStyle name="?鹎%U龡&amp;H齲_x0001_C铣_x0014__x0007__x0001__x0001_ 4 3 6" xfId="3239"/>
    <cellStyle name="?鹎%U龡&amp;H齲_x0001_C铣_x0014__x0007__x0001__x0001_ 4 3_2015财政决算公开" xfId="3244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6"/>
    <cellStyle name="?鹎%U龡&amp;H齲_x0001_C铣_x0014__x0007__x0001__x0001_ 4 4 3" xfId="526"/>
    <cellStyle name="?鹎%U龡&amp;H齲_x0001_C铣_x0014__x0007__x0001__x0001_ 4 4 3 2" xfId="3247"/>
    <cellStyle name="?鹎%U龡&amp;H齲_x0001_C铣_x0014__x0007__x0001__x0001_ 4 4 4" xfId="386"/>
    <cellStyle name="?鹎%U龡&amp;H齲_x0001_C铣_x0014__x0007__x0001__x0001_ 4 4 4 2" xfId="3248"/>
    <cellStyle name="?鹎%U龡&amp;H齲_x0001_C铣_x0014__x0007__x0001__x0001_ 4 4 5" xfId="3245"/>
    <cellStyle name="?鹎%U龡&amp;H齲_x0001_C铣_x0014__x0007__x0001__x0001_ 4 4_2015财政决算公开" xfId="3249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51"/>
    <cellStyle name="?鹎%U龡&amp;H齲_x0001_C铣_x0014__x0007__x0001__x0001_ 4 5 3" xfId="531"/>
    <cellStyle name="?鹎%U龡&amp;H齲_x0001_C铣_x0014__x0007__x0001__x0001_ 4 5 3 2" xfId="3252"/>
    <cellStyle name="?鹎%U龡&amp;H齲_x0001_C铣_x0014__x0007__x0001__x0001_ 4 5 4" xfId="3250"/>
    <cellStyle name="?鹎%U龡&amp;H齲_x0001_C铣_x0014__x0007__x0001__x0001_ 4 5_2015财政决算公开" xfId="3253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5"/>
    <cellStyle name="?鹎%U龡&amp;H齲_x0001_C铣_x0014__x0007__x0001__x0001_ 4 6 3" xfId="538"/>
    <cellStyle name="?鹎%U龡&amp;H齲_x0001_C铣_x0014__x0007__x0001__x0001_ 4 6 3 2" xfId="3256"/>
    <cellStyle name="?鹎%U龡&amp;H齲_x0001_C铣_x0014__x0007__x0001__x0001_ 4 6 4" xfId="404"/>
    <cellStyle name="?鹎%U龡&amp;H齲_x0001_C铣_x0014__x0007__x0001__x0001_ 4 6 4 2" xfId="3257"/>
    <cellStyle name="?鹎%U龡&amp;H齲_x0001_C铣_x0014__x0007__x0001__x0001_ 4 6 5" xfId="3254"/>
    <cellStyle name="?鹎%U龡&amp;H齲_x0001_C铣_x0014__x0007__x0001__x0001_ 4 6_2015财政决算公开" xfId="3258"/>
    <cellStyle name="?鹎%U龡&amp;H齲_x0001_C铣_x0014__x0007__x0001__x0001_ 4 7" xfId="539"/>
    <cellStyle name="?鹎%U龡&amp;H齲_x0001_C铣_x0014__x0007__x0001__x0001_ 4 7 2" xfId="3259"/>
    <cellStyle name="?鹎%U龡&amp;H齲_x0001_C铣_x0014__x0007__x0001__x0001_ 4 8" xfId="540"/>
    <cellStyle name="?鹎%U龡&amp;H齲_x0001_C铣_x0014__x0007__x0001__x0001_ 4 8 2" xfId="3260"/>
    <cellStyle name="?鹎%U龡&amp;H齲_x0001_C铣_x0014__x0007__x0001__x0001_ 4 9" xfId="203"/>
    <cellStyle name="?鹎%U龡&amp;H齲_x0001_C铣_x0014__x0007__x0001__x0001_ 4 9 2" xfId="3261"/>
    <cellStyle name="?鹎%U龡&amp;H齲_x0001_C铣_x0014__x0007__x0001__x0001_ 4_2015财政决算公开" xfId="3262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4"/>
    <cellStyle name="?鹎%U龡&amp;H齲_x0001_C铣_x0014__x0007__x0001__x0001_ 5 3" xfId="542"/>
    <cellStyle name="?鹎%U龡&amp;H齲_x0001_C铣_x0014__x0007__x0001__x0001_ 5 3 2" xfId="3265"/>
    <cellStyle name="?鹎%U龡&amp;H齲_x0001_C铣_x0014__x0007__x0001__x0001_ 5 4" xfId="3263"/>
    <cellStyle name="?鹎%U龡&amp;H齲_x0001_C铣_x0014__x0007__x0001__x0001_ 5_2015财政决算公开" xfId="3266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8"/>
    <cellStyle name="?鹎%U龡&amp;H齲_x0001_C铣_x0014__x0007__x0001__x0001_ 6 3" xfId="552"/>
    <cellStyle name="?鹎%U龡&amp;H齲_x0001_C铣_x0014__x0007__x0001__x0001_ 6 3 2" xfId="3269"/>
    <cellStyle name="?鹎%U龡&amp;H齲_x0001_C铣_x0014__x0007__x0001__x0001_ 6 4" xfId="3267"/>
    <cellStyle name="?鹎%U龡&amp;H齲_x0001_C铣_x0014__x0007__x0001__x0001_ 6_2015财政决算公开" xfId="3270"/>
    <cellStyle name="?鹎%U龡&amp;H齲_x0001_C铣_x0014__x0007__x0001__x0001_ 7" xfId="2853"/>
    <cellStyle name="20% - 强调文字颜色 1" xfId="553"/>
    <cellStyle name="20% - 强调文字颜色 1 2" xfId="554"/>
    <cellStyle name="20% - 强调文字颜色 1 2 2" xfId="147"/>
    <cellStyle name="20% - 强调文字颜色 1 2 2 2" xfId="152"/>
    <cellStyle name="20% - 强调文字颜色 1 2 2 2 2" xfId="555"/>
    <cellStyle name="20% - 强调文字颜色 1 2 2 2 2 2" xfId="3273"/>
    <cellStyle name="20% - 强调文字颜色 1 2 2 2 3" xfId="2397"/>
    <cellStyle name="20% - 强调文字颜色 1 2 2 2_2015财政决算公开" xfId="3274"/>
    <cellStyle name="20% - 强调文字颜色 1 2 2 3" xfId="158"/>
    <cellStyle name="20% - 强调文字颜色 1 2 2 3 2" xfId="2398"/>
    <cellStyle name="20% - 强调文字颜色 1 2 2 4" xfId="2396"/>
    <cellStyle name="20% - 强调文字颜色 1 2 2_2015财政决算公开" xfId="3275"/>
    <cellStyle name="20% - 强调文字颜色 1 2 3" xfId="12"/>
    <cellStyle name="20% - 强调文字颜色 1 2 3 2" xfId="49"/>
    <cellStyle name="20% - 强调文字颜色 1 2 3 2 2" xfId="53"/>
    <cellStyle name="20% - 强调文字颜色 1 2 3 2 2 2" xfId="3278"/>
    <cellStyle name="20% - 强调文字颜色 1 2 3 2 3" xfId="3277"/>
    <cellStyle name="20% - 强调文字颜色 1 2 3 2_2015财政决算公开" xfId="3279"/>
    <cellStyle name="20% - 强调文字颜色 1 2 3 3" xfId="90"/>
    <cellStyle name="20% - 强调文字颜色 1 2 3 3 2" xfId="3280"/>
    <cellStyle name="20% - 强调文字颜色 1 2 3 4" xfId="2399"/>
    <cellStyle name="20% - 强调文字颜色 1 2 3 5" xfId="3276"/>
    <cellStyle name="20% - 强调文字颜色 1 2 3_2015财政决算公开" xfId="3281"/>
    <cellStyle name="20% - 强调文字颜色 1 2 4" xfId="163"/>
    <cellStyle name="20% - 强调文字颜色 1 2 4 2" xfId="166"/>
    <cellStyle name="20% - 强调文字颜色 1 2 4 2 2" xfId="3283"/>
    <cellStyle name="20% - 强调文字颜色 1 2 4 3" xfId="2400"/>
    <cellStyle name="20% - 强调文字颜色 1 2 4 4" xfId="3282"/>
    <cellStyle name="20% - 强调文字颜色 1 2 4_2015财政决算公开" xfId="3284"/>
    <cellStyle name="20% - 强调文字颜色 1 2 5" xfId="226"/>
    <cellStyle name="20% - 强调文字颜色 1 2 5 2" xfId="3285"/>
    <cellStyle name="20% - 强调文字颜色 1 2 6" xfId="2395"/>
    <cellStyle name="20% - 强调文字颜色 1 2 7" xfId="3272"/>
    <cellStyle name="20% - 强调文字颜色 1 2_2015财政决算公开" xfId="3286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9"/>
    <cellStyle name="20% - 强调文字颜色 1 3 2 2 3" xfId="3288"/>
    <cellStyle name="20% - 强调文字颜色 1 3 2 2_2015财政决算公开" xfId="3290"/>
    <cellStyle name="20% - 强调文字颜色 1 3 2 3" xfId="558"/>
    <cellStyle name="20% - 强调文字颜色 1 3 2 3 2" xfId="3291"/>
    <cellStyle name="20% - 强调文字颜色 1 3 2 4" xfId="3287"/>
    <cellStyle name="20% - 强调文字颜色 1 3 2_2015财政决算公开" xfId="3292"/>
    <cellStyle name="20% - 强调文字颜色 1 3 3" xfId="216"/>
    <cellStyle name="20% - 强调文字颜色 1 3 3 2" xfId="319"/>
    <cellStyle name="20% - 强调文字颜色 1 3 3 2 2" xfId="3294"/>
    <cellStyle name="20% - 强调文字颜色 1 3 3 3" xfId="3293"/>
    <cellStyle name="20% - 强调文字颜色 1 3 3_2015财政决算公开" xfId="3295"/>
    <cellStyle name="20% - 强调文字颜色 1 3 4" xfId="221"/>
    <cellStyle name="20% - 强调文字颜色 1 3 4 2" xfId="3296"/>
    <cellStyle name="20% - 强调文字颜色 1 3 5" xfId="2401"/>
    <cellStyle name="20% - 强调文字颜色 1 3_2015财政决算公开" xfId="3297"/>
    <cellStyle name="20% - 强调文字颜色 1 4" xfId="492"/>
    <cellStyle name="20% - 强调文字颜色 1 4 2" xfId="298"/>
    <cellStyle name="20% - 强调文字颜色 1 4 2 2" xfId="104"/>
    <cellStyle name="20% - 强调文字颜色 1 4 2 2 2" xfId="3300"/>
    <cellStyle name="20% - 强调文字颜色 1 4 2 3" xfId="3299"/>
    <cellStyle name="20% - 强调文字颜色 1 4 2_2015财政决算公开" xfId="3301"/>
    <cellStyle name="20% - 强调文字颜色 1 4 3" xfId="301"/>
    <cellStyle name="20% - 强调文字颜色 1 4 3 2" xfId="3302"/>
    <cellStyle name="20% - 强调文字颜色 1 4 4" xfId="3298"/>
    <cellStyle name="20% - 强调文字颜色 1 4_2015财政决算公开" xfId="3303"/>
    <cellStyle name="20% - 强调文字颜色 1 5" xfId="234"/>
    <cellStyle name="20% - 强调文字颜色 1 5 2" xfId="264"/>
    <cellStyle name="20% - 强调文字颜色 1 5 2 2" xfId="561"/>
    <cellStyle name="20% - 强调文字颜色 1 5 2 2 2" xfId="3306"/>
    <cellStyle name="20% - 强调文字颜色 1 5 2 3" xfId="3305"/>
    <cellStyle name="20% - 强调文字颜色 1 5 2_2015财政决算公开" xfId="3307"/>
    <cellStyle name="20% - 强调文字颜色 1 5 3" xfId="266"/>
    <cellStyle name="20% - 强调文字颜色 1 5 3 2" xfId="3308"/>
    <cellStyle name="20% - 强调文字颜色 1 5 4" xfId="3304"/>
    <cellStyle name="20% - 强调文字颜色 1 5_2015财政决算公开" xfId="3309"/>
    <cellStyle name="20% - 强调文字颜色 1 6" xfId="237"/>
    <cellStyle name="20% - 强调文字颜色 1 6 2" xfId="562"/>
    <cellStyle name="20% - 强调文字颜色 1 6 2 2" xfId="3311"/>
    <cellStyle name="20% - 强调文字颜色 1 6 3" xfId="3310"/>
    <cellStyle name="20% - 强调文字颜色 1 6_2015财政决算公开" xfId="3312"/>
    <cellStyle name="20% - 强调文字颜色 1 7" xfId="242"/>
    <cellStyle name="20% - 强调文字颜色 1 7 2" xfId="3313"/>
    <cellStyle name="20% - 强调文字颜色 1 8" xfId="2394"/>
    <cellStyle name="20% - 强调文字颜色 1 9" xfId="3271"/>
    <cellStyle name="20% - 强调文字颜色 2" xfId="565"/>
    <cellStyle name="20% - 强调文字颜色 2 2" xfId="566"/>
    <cellStyle name="20% - 强调文字颜色 2 2 2" xfId="360"/>
    <cellStyle name="20% - 强调文字颜色 2 2 2 2" xfId="41"/>
    <cellStyle name="20% - 强调文字颜色 2 2 2 2 2" xfId="568"/>
    <cellStyle name="20% - 强调文字颜色 2 2 2 2 2 2" xfId="3316"/>
    <cellStyle name="20% - 强调文字颜色 2 2 2 2 3" xfId="2405"/>
    <cellStyle name="20% - 强调文字颜色 2 2 2 2_2015财政决算公开" xfId="3317"/>
    <cellStyle name="20% - 强调文字颜色 2 2 2 3" xfId="367"/>
    <cellStyle name="20% - 强调文字颜色 2 2 2 3 2" xfId="2406"/>
    <cellStyle name="20% - 强调文字颜色 2 2 2 4" xfId="2404"/>
    <cellStyle name="20% - 强调文字颜色 2 2 2_2015财政决算公开" xfId="3318"/>
    <cellStyle name="20% - 强调文字颜色 2 2 3" xfId="369"/>
    <cellStyle name="20% - 强调文字颜色 2 2 3 2" xfId="253"/>
    <cellStyle name="20% - 强调文字颜色 2 2 3 2 2" xfId="570"/>
    <cellStyle name="20% - 强调文字颜色 2 2 3 2 2 2" xfId="3321"/>
    <cellStyle name="20% - 强调文字颜色 2 2 3 2 3" xfId="3320"/>
    <cellStyle name="20% - 强调文字颜色 2 2 3 2_2015财政决算公开" xfId="3322"/>
    <cellStyle name="20% - 强调文字颜色 2 2 3 3" xfId="259"/>
    <cellStyle name="20% - 强调文字颜色 2 2 3 3 2" xfId="3323"/>
    <cellStyle name="20% - 强调文字颜色 2 2 3 4" xfId="2407"/>
    <cellStyle name="20% - 强调文字颜色 2 2 3 5" xfId="3319"/>
    <cellStyle name="20% - 强调文字颜色 2 2 3_2015财政决算公开" xfId="3324"/>
    <cellStyle name="20% - 强调文字颜色 2 2 4" xfId="373"/>
    <cellStyle name="20% - 强调文字颜色 2 2 4 2" xfId="572"/>
    <cellStyle name="20% - 强调文字颜色 2 2 4 2 2" xfId="3326"/>
    <cellStyle name="20% - 强调文字颜色 2 2 4 3" xfId="2408"/>
    <cellStyle name="20% - 强调文字颜色 2 2 4 4" xfId="3325"/>
    <cellStyle name="20% - 强调文字颜色 2 2 4_2015财政决算公开" xfId="3327"/>
    <cellStyle name="20% - 强调文字颜色 2 2 5" xfId="377"/>
    <cellStyle name="20% - 强调文字颜色 2 2 5 2" xfId="3328"/>
    <cellStyle name="20% - 强调文字颜色 2 2 6" xfId="2403"/>
    <cellStyle name="20% - 强调文字颜色 2 2 7" xfId="3315"/>
    <cellStyle name="20% - 强调文字颜色 2 2_2015财政决算公开" xfId="3329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2"/>
    <cellStyle name="20% - 强调文字颜色 2 3 2 2 3" xfId="3331"/>
    <cellStyle name="20% - 强调文字颜色 2 3 2 2_2015财政决算公开" xfId="3333"/>
    <cellStyle name="20% - 强调文字颜色 2 3 2 3" xfId="579"/>
    <cellStyle name="20% - 强调文字颜色 2 3 2 3 2" xfId="3334"/>
    <cellStyle name="20% - 强调文字颜色 2 3 2 4" xfId="3330"/>
    <cellStyle name="20% - 强调文字颜色 2 3 2_2015财政决算公开" xfId="3335"/>
    <cellStyle name="20% - 强调文字颜色 2 3 3" xfId="69"/>
    <cellStyle name="20% - 强调文字颜色 2 3 3 2" xfId="580"/>
    <cellStyle name="20% - 强调文字颜色 2 3 3 2 2" xfId="3337"/>
    <cellStyle name="20% - 强调文字颜色 2 3 3 3" xfId="3336"/>
    <cellStyle name="20% - 强调文字颜色 2 3 3_2015财政决算公开" xfId="3338"/>
    <cellStyle name="20% - 强调文字颜色 2 3 4" xfId="413"/>
    <cellStyle name="20% - 强调文字颜色 2 3 4 2" xfId="3339"/>
    <cellStyle name="20% - 强调文字颜色 2 3 5" xfId="2409"/>
    <cellStyle name="20% - 强调文字颜色 2 3_2015财政决算公开" xfId="3340"/>
    <cellStyle name="20% - 强调文字颜色 2 4" xfId="582"/>
    <cellStyle name="20% - 强调文字颜色 2 4 2" xfId="86"/>
    <cellStyle name="20% - 强调文字颜色 2 4 2 2" xfId="564"/>
    <cellStyle name="20% - 强调文字颜色 2 4 2 2 2" xfId="3343"/>
    <cellStyle name="20% - 强调文字颜色 2 4 2 3" xfId="3342"/>
    <cellStyle name="20% - 强调文字颜色 2 4 2_2015财政决算公开" xfId="3344"/>
    <cellStyle name="20% - 强调文字颜色 2 4 3" xfId="343"/>
    <cellStyle name="20% - 强调文字颜色 2 4 3 2" xfId="3345"/>
    <cellStyle name="20% - 强调文字颜色 2 4 4" xfId="3341"/>
    <cellStyle name="20% - 强调文字颜色 2 4_2015财政决算公开" xfId="3346"/>
    <cellStyle name="20% - 强调文字颜色 2 5" xfId="31"/>
    <cellStyle name="20% - 强调文字颜色 2 5 2" xfId="93"/>
    <cellStyle name="20% - 强调文字颜色 2 5 2 2" xfId="583"/>
    <cellStyle name="20% - 强调文字颜色 2 5 2 2 2" xfId="3349"/>
    <cellStyle name="20% - 强调文字颜色 2 5 2 3" xfId="3348"/>
    <cellStyle name="20% - 强调文字颜色 2 5 2_2015财政决算公开" xfId="3350"/>
    <cellStyle name="20% - 强调文字颜色 2 5 3" xfId="97"/>
    <cellStyle name="20% - 强调文字颜色 2 5 3 2" xfId="3351"/>
    <cellStyle name="20% - 强调文字颜色 2 5 4" xfId="3347"/>
    <cellStyle name="20% - 强调文字颜色 2 5_2015财政决算公开" xfId="3352"/>
    <cellStyle name="20% - 强调文字颜色 2 6" xfId="40"/>
    <cellStyle name="20% - 强调文字颜色 2 6 2" xfId="567"/>
    <cellStyle name="20% - 强调文字颜色 2 6 2 2" xfId="3354"/>
    <cellStyle name="20% - 强调文字颜色 2 6 3" xfId="3353"/>
    <cellStyle name="20% - 强调文字颜色 2 6_2015财政决算公开" xfId="3355"/>
    <cellStyle name="20% - 强调文字颜色 2 7" xfId="366"/>
    <cellStyle name="20% - 强调文字颜色 2 7 2" xfId="3356"/>
    <cellStyle name="20% - 强调文字颜色 2 8" xfId="2402"/>
    <cellStyle name="20% - 强调文字颜色 2 9" xfId="3314"/>
    <cellStyle name="20% - 强调文字颜色 3" xfId="584"/>
    <cellStyle name="20% - 强调文字颜色 3 2" xfId="586"/>
    <cellStyle name="20% - 强调文字颜色 3 2 2" xfId="443"/>
    <cellStyle name="20% - 强调文字颜色 3 2 2 2" xfId="587"/>
    <cellStyle name="20% - 强调文字颜色 3 2 2 2 2" xfId="588"/>
    <cellStyle name="20% - 强调文字颜色 3 2 2 2 2 2" xfId="3359"/>
    <cellStyle name="20% - 强调文字颜色 3 2 2 2 3" xfId="2413"/>
    <cellStyle name="20% - 强调文字颜色 3 2 2 2_2015财政决算公开" xfId="3360"/>
    <cellStyle name="20% - 强调文字颜色 3 2 2 3" xfId="589"/>
    <cellStyle name="20% - 强调文字颜色 3 2 2 3 2" xfId="2414"/>
    <cellStyle name="20% - 强调文字颜色 3 2 2 4" xfId="2412"/>
    <cellStyle name="20% - 强调文字颜色 3 2 2_2015财政决算公开" xfId="3361"/>
    <cellStyle name="20% - 强调文字颜色 3 2 3" xfId="448"/>
    <cellStyle name="20% - 强调文字颜色 3 2 3 2" xfId="592"/>
    <cellStyle name="20% - 强调文字颜色 3 2 3 2 2" xfId="594"/>
    <cellStyle name="20% - 强调文字颜色 3 2 3 2 2 2" xfId="3364"/>
    <cellStyle name="20% - 强调文字颜色 3 2 3 2 3" xfId="3363"/>
    <cellStyle name="20% - 强调文字颜色 3 2 3 2_2015财政决算公开" xfId="3365"/>
    <cellStyle name="20% - 强调文字颜色 3 2 3 3" xfId="596"/>
    <cellStyle name="20% - 强调文字颜色 3 2 3 3 2" xfId="3366"/>
    <cellStyle name="20% - 强调文字颜色 3 2 3 4" xfId="2415"/>
    <cellStyle name="20% - 强调文字颜色 3 2 3 5" xfId="3362"/>
    <cellStyle name="20% - 强调文字颜色 3 2 3_2015财政决算公开" xfId="3367"/>
    <cellStyle name="20% - 强调文字颜色 3 2 4" xfId="450"/>
    <cellStyle name="20% - 强调文字颜色 3 2 4 2" xfId="597"/>
    <cellStyle name="20% - 强调文字颜色 3 2 4 2 2" xfId="3369"/>
    <cellStyle name="20% - 强调文字颜色 3 2 4 3" xfId="2416"/>
    <cellStyle name="20% - 强调文字颜色 3 2 4 4" xfId="3368"/>
    <cellStyle name="20% - 强调文字颜色 3 2 4_2015财政决算公开" xfId="3370"/>
    <cellStyle name="20% - 强调文字颜色 3 2 5" xfId="474"/>
    <cellStyle name="20% - 强调文字颜色 3 2 5 2" xfId="3371"/>
    <cellStyle name="20% - 强调文字颜色 3 2 6" xfId="2411"/>
    <cellStyle name="20% - 强调文字颜色 3 2 7" xfId="3358"/>
    <cellStyle name="20% - 强调文字颜色 3 2_2015财政决算公开" xfId="3372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5"/>
    <cellStyle name="20% - 强调文字颜色 3 3 2 2 3" xfId="3374"/>
    <cellStyle name="20% - 强调文字颜色 3 3 2 2_2015财政决算公开" xfId="3376"/>
    <cellStyle name="20% - 强调文字颜色 3 3 2 3" xfId="550"/>
    <cellStyle name="20% - 强调文字颜色 3 3 2 3 2" xfId="3377"/>
    <cellStyle name="20% - 强调文字颜色 3 3 2 4" xfId="3373"/>
    <cellStyle name="20% - 强调文字颜色 3 3 2_2015财政决算公开" xfId="3378"/>
    <cellStyle name="20% - 强调文字颜色 3 3 3" xfId="602"/>
    <cellStyle name="20% - 强调文字颜色 3 3 3 2" xfId="603"/>
    <cellStyle name="20% - 强调文字颜色 3 3 3 2 2" xfId="3380"/>
    <cellStyle name="20% - 强调文字颜色 3 3 3 3" xfId="3379"/>
    <cellStyle name="20% - 强调文字颜色 3 3 3_2015财政决算公开" xfId="3381"/>
    <cellStyle name="20% - 强调文字颜色 3 3 4" xfId="604"/>
    <cellStyle name="20% - 强调文字颜色 3 3 4 2" xfId="3382"/>
    <cellStyle name="20% - 强调文字颜色 3 3 5" xfId="2417"/>
    <cellStyle name="20% - 强调文字颜色 3 3_2015财政决算公开" xfId="3383"/>
    <cellStyle name="20% - 强调文字颜色 3 4" xfId="607"/>
    <cellStyle name="20% - 强调文字颜色 3 4 2" xfId="608"/>
    <cellStyle name="20% - 强调文字颜色 3 4 2 2" xfId="610"/>
    <cellStyle name="20% - 强调文字颜色 3 4 2 2 2" xfId="3386"/>
    <cellStyle name="20% - 强调文字颜色 3 4 2 3" xfId="3385"/>
    <cellStyle name="20% - 强调文字颜色 3 4 2_2015财政决算公开" xfId="3387"/>
    <cellStyle name="20% - 强调文字颜色 3 4 3" xfId="611"/>
    <cellStyle name="20% - 强调文字颜色 3 4 3 2" xfId="3388"/>
    <cellStyle name="20% - 强调文字颜色 3 4 4" xfId="3384"/>
    <cellStyle name="20% - 强调文字颜色 3 4_2015财政决算公开" xfId="3389"/>
    <cellStyle name="20% - 强调文字颜色 3 5" xfId="248"/>
    <cellStyle name="20% - 强调文字颜色 3 5 2" xfId="612"/>
    <cellStyle name="20% - 强调文字颜色 3 5 2 2" xfId="613"/>
    <cellStyle name="20% - 强调文字颜色 3 5 2 2 2" xfId="3392"/>
    <cellStyle name="20% - 强调文字颜色 3 5 2 3" xfId="3391"/>
    <cellStyle name="20% - 强调文字颜色 3 5 2_2015财政决算公开" xfId="3393"/>
    <cellStyle name="20% - 强调文字颜色 3 5 3" xfId="614"/>
    <cellStyle name="20% - 强调文字颜色 3 5 3 2" xfId="3394"/>
    <cellStyle name="20% - 强调文字颜色 3 5 4" xfId="3390"/>
    <cellStyle name="20% - 强调文字颜色 3 5_2015财政决算公开" xfId="3395"/>
    <cellStyle name="20% - 强调文字颜色 3 6" xfId="252"/>
    <cellStyle name="20% - 强调文字颜色 3 6 2" xfId="569"/>
    <cellStyle name="20% - 强调文字颜色 3 6 2 2" xfId="3397"/>
    <cellStyle name="20% - 强调文字颜色 3 6 3" xfId="3396"/>
    <cellStyle name="20% - 强调文字颜色 3 6_2015财政决算公开" xfId="3398"/>
    <cellStyle name="20% - 强调文字颜色 3 7" xfId="258"/>
    <cellStyle name="20% - 强调文字颜色 3 7 2" xfId="3399"/>
    <cellStyle name="20% - 强调文字颜色 3 8" xfId="2410"/>
    <cellStyle name="20% - 强调文字颜色 3 9" xfId="3357"/>
    <cellStyle name="20% - 强调文字颜色 4" xfId="616"/>
    <cellStyle name="20% - 强调文字颜色 4 2" xfId="618"/>
    <cellStyle name="20% - 强调文字颜色 4 2 2" xfId="478"/>
    <cellStyle name="20% - 强调文字颜色 4 2 2 2" xfId="605"/>
    <cellStyle name="20% - 强调文字颜色 4 2 2 2 2" xfId="619"/>
    <cellStyle name="20% - 强调文字颜色 4 2 2 2 2 2" xfId="3402"/>
    <cellStyle name="20% - 强调文字颜色 4 2 2 2 3" xfId="2421"/>
    <cellStyle name="20% - 强调文字颜色 4 2 2 2_2015财政决算公开" xfId="3403"/>
    <cellStyle name="20% - 强调文字颜色 4 2 2 3" xfId="620"/>
    <cellStyle name="20% - 强调文字颜色 4 2 2 3 2" xfId="2422"/>
    <cellStyle name="20% - 强调文字颜色 4 2 2 4" xfId="2420"/>
    <cellStyle name="20% - 强调文字颜色 4 2 2_2015财政决算公开" xfId="3404"/>
    <cellStyle name="20% - 强调文字颜色 4 2 3" xfId="481"/>
    <cellStyle name="20% - 强调文字颜色 4 2 3 2" xfId="621"/>
    <cellStyle name="20% - 强调文字颜色 4 2 3 2 2" xfId="622"/>
    <cellStyle name="20% - 强调文字颜色 4 2 3 2 2 2" xfId="3407"/>
    <cellStyle name="20% - 强调文字颜色 4 2 3 2 3" xfId="3406"/>
    <cellStyle name="20% - 强调文字颜色 4 2 3 2_2015财政决算公开" xfId="3408"/>
    <cellStyle name="20% - 强调文字颜色 4 2 3 3" xfId="623"/>
    <cellStyle name="20% - 强调文字颜色 4 2 3 3 2" xfId="3409"/>
    <cellStyle name="20% - 强调文字颜色 4 2 3 4" xfId="2423"/>
    <cellStyle name="20% - 强调文字颜色 4 2 3 5" xfId="3405"/>
    <cellStyle name="20% - 强调文字颜色 4 2 3_2015财政决算公开" xfId="3410"/>
    <cellStyle name="20% - 强调文字颜色 4 2 4" xfId="483"/>
    <cellStyle name="20% - 强调文字颜色 4 2 4 2" xfId="6"/>
    <cellStyle name="20% - 强调文字颜色 4 2 4 2 2" xfId="3412"/>
    <cellStyle name="20% - 强调文字颜色 4 2 4 3" xfId="2424"/>
    <cellStyle name="20% - 强调文字颜色 4 2 4 4" xfId="3411"/>
    <cellStyle name="20% - 强调文字颜色 4 2 4_2015财政决算公开" xfId="3413"/>
    <cellStyle name="20% - 强调文字颜色 4 2 5" xfId="624"/>
    <cellStyle name="20% - 强调文字颜色 4 2 5 2" xfId="3414"/>
    <cellStyle name="20% - 强调文字颜色 4 2 6" xfId="2419"/>
    <cellStyle name="20% - 强调文字颜色 4 2 7" xfId="3401"/>
    <cellStyle name="20% - 强调文字颜色 4 2_2015财政决算公开" xfId="3415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8"/>
    <cellStyle name="20% - 强调文字颜色 4 3 2 2 3" xfId="3417"/>
    <cellStyle name="20% - 强调文字颜色 4 3 2 2_2015财政决算公开" xfId="3419"/>
    <cellStyle name="20% - 强调文字颜色 4 3 2 3" xfId="629"/>
    <cellStyle name="20% - 强调文字颜色 4 3 2 3 2" xfId="3420"/>
    <cellStyle name="20% - 强调文字颜色 4 3 2 4" xfId="3416"/>
    <cellStyle name="20% - 强调文字颜色 4 3 2_2015财政决算公开" xfId="3421"/>
    <cellStyle name="20% - 强调文字颜色 4 3 3" xfId="630"/>
    <cellStyle name="20% - 强调文字颜色 4 3 3 2" xfId="631"/>
    <cellStyle name="20% - 强调文字颜色 4 3 3 2 2" xfId="3423"/>
    <cellStyle name="20% - 强调文字颜色 4 3 3 3" xfId="3422"/>
    <cellStyle name="20% - 强调文字颜色 4 3 3_2015财政决算公开" xfId="3424"/>
    <cellStyle name="20% - 强调文字颜色 4 3 4" xfId="627"/>
    <cellStyle name="20% - 强调文字颜色 4 3 4 2" xfId="3425"/>
    <cellStyle name="20% - 强调文字颜色 4 3 5" xfId="2425"/>
    <cellStyle name="20% - 强调文字颜色 4 3_2015财政决算公开" xfId="3426"/>
    <cellStyle name="20% - 强调文字颜色 4 4" xfId="632"/>
    <cellStyle name="20% - 强调文字颜色 4 4 2" xfId="633"/>
    <cellStyle name="20% - 强调文字颜色 4 4 2 2" xfId="634"/>
    <cellStyle name="20% - 强调文字颜色 4 4 2 2 2" xfId="3429"/>
    <cellStyle name="20% - 强调文字颜色 4 4 2 3" xfId="3428"/>
    <cellStyle name="20% - 强调文字颜色 4 4 2_2015财政决算公开" xfId="3430"/>
    <cellStyle name="20% - 强调文字颜色 4 4 3" xfId="636"/>
    <cellStyle name="20% - 强调文字颜色 4 4 3 2" xfId="3431"/>
    <cellStyle name="20% - 强调文字颜色 4 4 4" xfId="3427"/>
    <cellStyle name="20% - 强调文字颜色 4 4_2015财政决算公开" xfId="3432"/>
    <cellStyle name="20% - 强调文字颜色 4 5" xfId="637"/>
    <cellStyle name="20% - 强调文字颜色 4 5 2" xfId="638"/>
    <cellStyle name="20% - 强调文字颜色 4 5 2 2" xfId="639"/>
    <cellStyle name="20% - 强调文字颜色 4 5 2 2 2" xfId="3435"/>
    <cellStyle name="20% - 强调文字颜色 4 5 2 3" xfId="3434"/>
    <cellStyle name="20% - 强调文字颜色 4 5 2_2015财政决算公开" xfId="3436"/>
    <cellStyle name="20% - 强调文字颜色 4 5 3" xfId="641"/>
    <cellStyle name="20% - 强调文字颜色 4 5 3 2" xfId="3437"/>
    <cellStyle name="20% - 强调文字颜色 4 5 4" xfId="3433"/>
    <cellStyle name="20% - 强调文字颜色 4 5_2015财政决算公开" xfId="3438"/>
    <cellStyle name="20% - 强调文字颜色 4 6" xfId="571"/>
    <cellStyle name="20% - 强调文字颜色 4 6 2" xfId="643"/>
    <cellStyle name="20% - 强调文字颜色 4 6 2 2" xfId="3440"/>
    <cellStyle name="20% - 强调文字颜色 4 6 3" xfId="3439"/>
    <cellStyle name="20% - 强调文字颜色 4 6_2015财政决算公开" xfId="3441"/>
    <cellStyle name="20% - 强调文字颜色 4 7" xfId="644"/>
    <cellStyle name="20% - 强调文字颜色 4 7 2" xfId="3442"/>
    <cellStyle name="20% - 强调文字颜色 4 8" xfId="2418"/>
    <cellStyle name="20% - 强调文字颜色 4 9" xfId="3400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3"/>
    <cellStyle name="20% - 强调文字颜色 5 2 2 2 3" xfId="2429"/>
    <cellStyle name="20% - 强调文字颜色 5 2 2 2_2015财政决算公开" xfId="3444"/>
    <cellStyle name="20% - 强调文字颜色 5 2 2 3" xfId="650"/>
    <cellStyle name="20% - 强调文字颜色 5 2 2 3 2" xfId="2430"/>
    <cellStyle name="20% - 强调文字颜色 5 2 2 4" xfId="2428"/>
    <cellStyle name="20% - 强调文字颜色 5 2 2_2015财政决算公开" xfId="3445"/>
    <cellStyle name="20% - 强调文字颜色 5 2 3" xfId="651"/>
    <cellStyle name="20% - 强调文字颜色 5 2 3 2" xfId="494"/>
    <cellStyle name="20% - 强调文字颜色 5 2 3 2 2" xfId="3446"/>
    <cellStyle name="20% - 强调文字颜色 5 2 3 3" xfId="2431"/>
    <cellStyle name="20% - 强调文字颜色 5 2 3_2015财政决算公开" xfId="3447"/>
    <cellStyle name="20% - 强调文字颜色 5 2 4" xfId="652"/>
    <cellStyle name="20% - 强调文字颜色 5 2 4 2" xfId="2432"/>
    <cellStyle name="20% - 强调文字颜色 5 2 5" xfId="2427"/>
    <cellStyle name="20% - 强调文字颜色 5 2_2015财政决算公开" xfId="3448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51"/>
    <cellStyle name="20% - 强调文字颜色 5 3 2 2 3" xfId="3450"/>
    <cellStyle name="20% - 强调文字颜色 5 3 2 2_2015财政决算公开" xfId="3452"/>
    <cellStyle name="20% - 强调文字颜色 5 3 2 3" xfId="648"/>
    <cellStyle name="20% - 强调文字颜色 5 3 2 3 2" xfId="3453"/>
    <cellStyle name="20% - 强调文字颜色 5 3 2 4" xfId="3449"/>
    <cellStyle name="20% - 强调文字颜色 5 3 2_2015财政决算公开" xfId="3454"/>
    <cellStyle name="20% - 强调文字颜色 5 3 3" xfId="577"/>
    <cellStyle name="20% - 强调文字颜色 5 3 3 2" xfId="655"/>
    <cellStyle name="20% - 强调文字颜色 5 3 3 2 2" xfId="3456"/>
    <cellStyle name="20% - 强调文字颜色 5 3 3 3" xfId="3455"/>
    <cellStyle name="20% - 强调文字颜色 5 3 3_2015财政决算公开" xfId="3457"/>
    <cellStyle name="20% - 强调文字颜色 5 3 4" xfId="635"/>
    <cellStyle name="20% - 强调文字颜色 5 3 4 2" xfId="3458"/>
    <cellStyle name="20% - 强调文字颜色 5 3 5" xfId="2433"/>
    <cellStyle name="20% - 强调文字颜色 5 3_2015财政决算公开" xfId="3459"/>
    <cellStyle name="20% - 强调文字颜色 5 4" xfId="656"/>
    <cellStyle name="20% - 强调文字颜色 5 4 2" xfId="657"/>
    <cellStyle name="20% - 强调文字颜色 5 4 2 2" xfId="573"/>
    <cellStyle name="20% - 强调文字颜色 5 4 2 2 2" xfId="3462"/>
    <cellStyle name="20% - 强调文字颜色 5 4 2 3" xfId="3461"/>
    <cellStyle name="20% - 强调文字颜色 5 4 2_2015财政决算公开" xfId="3463"/>
    <cellStyle name="20% - 强调文字颜色 5 4 3" xfId="658"/>
    <cellStyle name="20% - 强调文字颜色 5 4 3 2" xfId="3464"/>
    <cellStyle name="20% - 强调文字颜色 5 4 4" xfId="3460"/>
    <cellStyle name="20% - 强调文字颜色 5 4_2015财政决算公开" xfId="3465"/>
    <cellStyle name="20% - 强调文字颜色 5 5" xfId="559"/>
    <cellStyle name="20% - 强调文字颜色 5 5 2" xfId="659"/>
    <cellStyle name="20% - 强调文字颜色 5 5 2 2" xfId="660"/>
    <cellStyle name="20% - 强调文字颜色 5 5 2 2 2" xfId="3468"/>
    <cellStyle name="20% - 强调文字颜色 5 5 2 3" xfId="3467"/>
    <cellStyle name="20% - 强调文字颜色 5 5 2_2015财政决算公开" xfId="3469"/>
    <cellStyle name="20% - 强调文字颜色 5 5 3" xfId="661"/>
    <cellStyle name="20% - 强调文字颜色 5 5 3 2" xfId="3470"/>
    <cellStyle name="20% - 强调文字颜色 5 5 4" xfId="3466"/>
    <cellStyle name="20% - 强调文字颜色 5 5_2015财政决算公开" xfId="3471"/>
    <cellStyle name="20% - 强调文字颜色 5 6" xfId="663"/>
    <cellStyle name="20% - 强调文字颜色 5 6 2" xfId="664"/>
    <cellStyle name="20% - 强调文字颜色 5 6 2 2" xfId="3473"/>
    <cellStyle name="20% - 强调文字颜色 5 6 3" xfId="3472"/>
    <cellStyle name="20% - 强调文字颜色 5 6_2015财政决算公开" xfId="3474"/>
    <cellStyle name="20% - 强调文字颜色 5 7" xfId="665"/>
    <cellStyle name="20% - 强调文字颜色 5 7 2" xfId="3475"/>
    <cellStyle name="20% - 强调文字颜色 5 8" xfId="2426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6"/>
    <cellStyle name="20% - 强调文字颜色 6 2 2 2 3" xfId="2437"/>
    <cellStyle name="20% - 强调文字颜色 6 2 2 2_2015财政决算公开" xfId="3477"/>
    <cellStyle name="20% - 强调文字颜色 6 2 2 3" xfId="524"/>
    <cellStyle name="20% - 强调文字颜色 6 2 2 3 2" xfId="2438"/>
    <cellStyle name="20% - 强调文字颜色 6 2 2 4" xfId="2436"/>
    <cellStyle name="20% - 强调文字颜色 6 2 2_2015财政决算公开" xfId="3478"/>
    <cellStyle name="20% - 强调文字颜色 6 2 3" xfId="527"/>
    <cellStyle name="20% - 强调文字颜色 6 2 3 2" xfId="529"/>
    <cellStyle name="20% - 强调文字颜色 6 2 3 2 2" xfId="3479"/>
    <cellStyle name="20% - 强调文字颜色 6 2 3 3" xfId="2439"/>
    <cellStyle name="20% - 强调文字颜色 6 2 3_2015财政决算公开" xfId="3480"/>
    <cellStyle name="20% - 强调文字颜色 6 2 4" xfId="532"/>
    <cellStyle name="20% - 强调文字颜色 6 2 4 2" xfId="2440"/>
    <cellStyle name="20% - 强调文字颜色 6 2 5" xfId="2435"/>
    <cellStyle name="20% - 强调文字颜色 6 2_2015财政决算公开" xfId="3481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4"/>
    <cellStyle name="20% - 强调文字颜色 6 3 2 2 3" xfId="3483"/>
    <cellStyle name="20% - 强调文字颜色 6 3 2 2_2015财政决算公开" xfId="3485"/>
    <cellStyle name="20% - 强调文字颜色 6 3 2 3" xfId="7"/>
    <cellStyle name="20% - 强调文字颜色 6 3 2 3 2" xfId="3486"/>
    <cellStyle name="20% - 强调文字颜色 6 3 2 4" xfId="3482"/>
    <cellStyle name="20% - 强调文字颜色 6 3 2_2015财政决算公开" xfId="3487"/>
    <cellStyle name="20% - 强调文字颜色 6 3 3" xfId="672"/>
    <cellStyle name="20% - 强调文字颜色 6 3 3 2" xfId="109"/>
    <cellStyle name="20% - 强调文字颜色 6 3 3 2 2" xfId="3489"/>
    <cellStyle name="20% - 强调文字颜色 6 3 3 3" xfId="3488"/>
    <cellStyle name="20% - 强调文字颜色 6 3 3_2015财政决算公开" xfId="3490"/>
    <cellStyle name="20% - 强调文字颜色 6 3 4" xfId="640"/>
    <cellStyle name="20% - 强调文字颜色 6 3 4 2" xfId="3491"/>
    <cellStyle name="20% - 强调文字颜色 6 3 5" xfId="2441"/>
    <cellStyle name="20% - 强调文字颜色 6 3_2015财政决算公开" xfId="3492"/>
    <cellStyle name="20% - 强调文字颜色 6 4" xfId="673"/>
    <cellStyle name="20% - 强调文字颜色 6 4 2" xfId="675"/>
    <cellStyle name="20% - 强调文字颜色 6 4 2 2" xfId="185"/>
    <cellStyle name="20% - 强调文字颜色 6 4 2 2 2" xfId="3495"/>
    <cellStyle name="20% - 强调文字颜色 6 4 2 3" xfId="3494"/>
    <cellStyle name="20% - 强调文字颜色 6 4 2_2015财政决算公开" xfId="3496"/>
    <cellStyle name="20% - 强调文字颜色 6 4 3" xfId="676"/>
    <cellStyle name="20% - 强调文字颜色 6 4 3 2" xfId="3497"/>
    <cellStyle name="20% - 强调文字颜色 6 4 4" xfId="3493"/>
    <cellStyle name="20% - 强调文字颜色 6 4_2015财政决算公开" xfId="3498"/>
    <cellStyle name="20% - 强调文字颜色 6 5" xfId="677"/>
    <cellStyle name="20% - 强调文字颜色 6 5 2" xfId="679"/>
    <cellStyle name="20% - 强调文字颜色 6 5 2 2" xfId="680"/>
    <cellStyle name="20% - 强调文字颜色 6 5 2 2 2" xfId="3501"/>
    <cellStyle name="20% - 强调文字颜色 6 5 2 3" xfId="3500"/>
    <cellStyle name="20% - 强调文字颜色 6 5 2_2015财政决算公开" xfId="3502"/>
    <cellStyle name="20% - 强调文字颜色 6 5 3" xfId="681"/>
    <cellStyle name="20% - 强调文字颜色 6 5 3 2" xfId="3503"/>
    <cellStyle name="20% - 强调文字颜色 6 5 4" xfId="3499"/>
    <cellStyle name="20% - 强调文字颜色 6 5_2015财政决算公开" xfId="3504"/>
    <cellStyle name="20% - 强调文字颜色 6 6" xfId="682"/>
    <cellStyle name="20% - 强调文字颜色 6 6 2" xfId="683"/>
    <cellStyle name="20% - 强调文字颜色 6 6 2 2" xfId="3506"/>
    <cellStyle name="20% - 强调文字颜色 6 6 3" xfId="3505"/>
    <cellStyle name="20% - 强调文字颜色 6 6_2015财政决算公开" xfId="3507"/>
    <cellStyle name="20% - 强调文字颜色 6 7" xfId="685"/>
    <cellStyle name="20% - 强调文字颜色 6 7 2" xfId="3508"/>
    <cellStyle name="20% - 强调文字颜色 6 8" xfId="2434"/>
    <cellStyle name="20% - 着色 1" xfId="2721"/>
    <cellStyle name="20% - 着色 1 2" xfId="2805"/>
    <cellStyle name="20% - 着色 2" xfId="2716"/>
    <cellStyle name="20% - 着色 2 2" xfId="2809"/>
    <cellStyle name="20% - 着色 3" xfId="2718"/>
    <cellStyle name="20% - 着色 3 2" xfId="2806"/>
    <cellStyle name="20% - 着色 4" xfId="2715"/>
    <cellStyle name="20% - 着色 4 2" xfId="2810"/>
    <cellStyle name="20% - 着色 5" xfId="2714"/>
    <cellStyle name="20% - 着色 5 2" xfId="2811"/>
    <cellStyle name="20% - 着色 6" xfId="2712"/>
    <cellStyle name="20% - 着色 6 2" xfId="2813"/>
    <cellStyle name="40% - 强调文字颜色 1" xfId="686"/>
    <cellStyle name="40% - 强调文字颜色 1 2" xfId="687"/>
    <cellStyle name="40% - 强调文字颜色 1 2 2" xfId="689"/>
    <cellStyle name="40% - 强调文字颜色 1 2 2 2" xfId="690"/>
    <cellStyle name="40% - 强调文字颜色 1 2 2 2 2" xfId="692"/>
    <cellStyle name="40% - 强调文字颜色 1 2 2 2 2 2" xfId="3511"/>
    <cellStyle name="40% - 强调文字颜色 1 2 2 2 3" xfId="2445"/>
    <cellStyle name="40% - 强调文字颜色 1 2 2 2_2015财政决算公开" xfId="3512"/>
    <cellStyle name="40% - 强调文字颜色 1 2 2 3" xfId="693"/>
    <cellStyle name="40% - 强调文字颜色 1 2 2 3 2" xfId="2446"/>
    <cellStyle name="40% - 强调文字颜色 1 2 2 4" xfId="2444"/>
    <cellStyle name="40% - 强调文字颜色 1 2 2_2015财政决算公开" xfId="3513"/>
    <cellStyle name="40% - 强调文字颜色 1 2 3" xfId="695"/>
    <cellStyle name="40% - 强调文字颜色 1 2 3 2" xfId="696"/>
    <cellStyle name="40% - 强调文字颜色 1 2 3 2 2" xfId="697"/>
    <cellStyle name="40% - 强调文字颜色 1 2 3 2 2 2" xfId="3516"/>
    <cellStyle name="40% - 强调文字颜色 1 2 3 2 3" xfId="3515"/>
    <cellStyle name="40% - 强调文字颜色 1 2 3 2_2015财政决算公开" xfId="3517"/>
    <cellStyle name="40% - 强调文字颜色 1 2 3 3" xfId="698"/>
    <cellStyle name="40% - 强调文字颜色 1 2 3 3 2" xfId="3518"/>
    <cellStyle name="40% - 强调文字颜色 1 2 3 4" xfId="2447"/>
    <cellStyle name="40% - 强调文字颜色 1 2 3 5" xfId="3514"/>
    <cellStyle name="40% - 强调文字颜色 1 2 3_2015财政决算公开" xfId="3519"/>
    <cellStyle name="40% - 强调文字颜色 1 2 4" xfId="699"/>
    <cellStyle name="40% - 强调文字颜色 1 2 4 2" xfId="700"/>
    <cellStyle name="40% - 强调文字颜色 1 2 4 2 2" xfId="3521"/>
    <cellStyle name="40% - 强调文字颜色 1 2 4 3" xfId="2448"/>
    <cellStyle name="40% - 强调文字颜色 1 2 4 4" xfId="3520"/>
    <cellStyle name="40% - 强调文字颜色 1 2 4_2015财政决算公开" xfId="3522"/>
    <cellStyle name="40% - 强调文字颜色 1 2 5" xfId="701"/>
    <cellStyle name="40% - 强调文字颜色 1 2 5 2" xfId="3523"/>
    <cellStyle name="40% - 强调文字颜色 1 2 6" xfId="2443"/>
    <cellStyle name="40% - 强调文字颜色 1 2 7" xfId="3510"/>
    <cellStyle name="40% - 强调文字颜色 1 2_2015财政决算公开" xfId="3524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7"/>
    <cellStyle name="40% - 强调文字颜色 1 3 2 2 3" xfId="3526"/>
    <cellStyle name="40% - 强调文字颜色 1 3 2 2_2015财政决算公开" xfId="3528"/>
    <cellStyle name="40% - 强调文字颜色 1 3 2 3" xfId="710"/>
    <cellStyle name="40% - 强调文字颜色 1 3 2 3 2" xfId="3529"/>
    <cellStyle name="40% - 强调文字颜色 1 3 2 4" xfId="3525"/>
    <cellStyle name="40% - 强调文字颜色 1 3 2_2015财政决算公开" xfId="3530"/>
    <cellStyle name="40% - 强调文字颜色 1 3 3" xfId="712"/>
    <cellStyle name="40% - 强调文字颜色 1 3 3 2" xfId="713"/>
    <cellStyle name="40% - 强调文字颜色 1 3 3 2 2" xfId="3532"/>
    <cellStyle name="40% - 强调文字颜色 1 3 3 3" xfId="3531"/>
    <cellStyle name="40% - 强调文字颜色 1 3 3_2015财政决算公开" xfId="3533"/>
    <cellStyle name="40% - 强调文字颜色 1 3 4" xfId="714"/>
    <cellStyle name="40% - 强调文字颜色 1 3 4 2" xfId="3534"/>
    <cellStyle name="40% - 强调文字颜色 1 3 5" xfId="2449"/>
    <cellStyle name="40% - 强调文字颜色 1 3_2015财政决算公开" xfId="3535"/>
    <cellStyle name="40% - 强调文字颜色 1 4" xfId="716"/>
    <cellStyle name="40% - 强调文字颜色 1 4 2" xfId="718"/>
    <cellStyle name="40% - 强调文字颜色 1 4 2 2" xfId="719"/>
    <cellStyle name="40% - 强调文字颜色 1 4 2 2 2" xfId="3538"/>
    <cellStyle name="40% - 强调文字颜色 1 4 2 3" xfId="3537"/>
    <cellStyle name="40% - 强调文字颜色 1 4 2_2015财政决算公开" xfId="3539"/>
    <cellStyle name="40% - 强调文字颜色 1 4 3" xfId="720"/>
    <cellStyle name="40% - 强调文字颜色 1 4 3 2" xfId="3540"/>
    <cellStyle name="40% - 强调文字颜色 1 4 4" xfId="3536"/>
    <cellStyle name="40% - 强调文字颜色 1 4_2015财政决算公开" xfId="3541"/>
    <cellStyle name="40% - 强调文字颜色 1 5" xfId="723"/>
    <cellStyle name="40% - 强调文字颜色 1 5 2" xfId="724"/>
    <cellStyle name="40% - 强调文字颜色 1 5 2 2" xfId="725"/>
    <cellStyle name="40% - 强调文字颜色 1 5 2 2 2" xfId="3544"/>
    <cellStyle name="40% - 强调文字颜色 1 5 2 3" xfId="3543"/>
    <cellStyle name="40% - 强调文字颜色 1 5 2_2015财政决算公开" xfId="3545"/>
    <cellStyle name="40% - 强调文字颜色 1 5 3" xfId="726"/>
    <cellStyle name="40% - 强调文字颜色 1 5 3 2" xfId="3546"/>
    <cellStyle name="40% - 强调文字颜色 1 5 4" xfId="3542"/>
    <cellStyle name="40% - 强调文字颜色 1 5_2015财政决算公开" xfId="3547"/>
    <cellStyle name="40% - 强调文字颜色 1 6" xfId="728"/>
    <cellStyle name="40% - 强调文字颜色 1 6 2" xfId="729"/>
    <cellStyle name="40% - 强调文字颜色 1 6 2 2" xfId="3549"/>
    <cellStyle name="40% - 强调文字颜色 1 6 3" xfId="3548"/>
    <cellStyle name="40% - 强调文字颜色 1 6_2015财政决算公开" xfId="3550"/>
    <cellStyle name="40% - 强调文字颜色 1 7" xfId="730"/>
    <cellStyle name="40% - 强调文字颜色 1 7 2" xfId="3551"/>
    <cellStyle name="40% - 强调文字颜色 1 8" xfId="2442"/>
    <cellStyle name="40% - 强调文字颜色 1 9" xfId="3509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2"/>
    <cellStyle name="40% - 强调文字颜色 2 2 2 2 3" xfId="2453"/>
    <cellStyle name="40% - 强调文字颜色 2 2 2 2_2015财政决算公开" xfId="3553"/>
    <cellStyle name="40% - 强调文字颜色 2 2 2 3" xfId="740"/>
    <cellStyle name="40% - 强调文字颜色 2 2 2 3 2" xfId="2454"/>
    <cellStyle name="40% - 强调文字颜色 2 2 2 4" xfId="2452"/>
    <cellStyle name="40% - 强调文字颜色 2 2 2_2015财政决算公开" xfId="3554"/>
    <cellStyle name="40% - 强调文字颜色 2 2 3" xfId="742"/>
    <cellStyle name="40% - 强调文字颜色 2 2 3 2" xfId="743"/>
    <cellStyle name="40% - 强调文字颜色 2 2 3 2 2" xfId="3555"/>
    <cellStyle name="40% - 强调文字颜色 2 2 3 3" xfId="2455"/>
    <cellStyle name="40% - 强调文字颜色 2 2 3_2015财政决算公开" xfId="3556"/>
    <cellStyle name="40% - 强调文字颜色 2 2 4" xfId="744"/>
    <cellStyle name="40% - 强调文字颜色 2 2 4 2" xfId="2456"/>
    <cellStyle name="40% - 强调文字颜色 2 2 5" xfId="2451"/>
    <cellStyle name="40% - 强调文字颜色 2 2_2015财政决算公开" xfId="3557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60"/>
    <cellStyle name="40% - 强调文字颜色 2 3 2 2 3" xfId="3559"/>
    <cellStyle name="40% - 强调文字颜色 2 3 2 2_2015财政决算公开" xfId="3561"/>
    <cellStyle name="40% - 强调文字颜色 2 3 2 3" xfId="751"/>
    <cellStyle name="40% - 强调文字颜色 2 3 2 3 2" xfId="3562"/>
    <cellStyle name="40% - 强调文字颜色 2 3 2 4" xfId="3558"/>
    <cellStyle name="40% - 强调文字颜色 2 3 2_2015财政决算公开" xfId="3563"/>
    <cellStyle name="40% - 强调文字颜色 2 3 3" xfId="752"/>
    <cellStyle name="40% - 强调文字颜色 2 3 3 2" xfId="753"/>
    <cellStyle name="40% - 强调文字颜色 2 3 3 2 2" xfId="3565"/>
    <cellStyle name="40% - 强调文字颜色 2 3 3 3" xfId="3564"/>
    <cellStyle name="40% - 强调文字颜色 2 3 3_2015财政决算公开" xfId="3566"/>
    <cellStyle name="40% - 强调文字颜色 2 3 4" xfId="754"/>
    <cellStyle name="40% - 强调文字颜色 2 3 4 2" xfId="3567"/>
    <cellStyle name="40% - 强调文字颜色 2 3 5" xfId="2457"/>
    <cellStyle name="40% - 强调文字颜色 2 3_2015财政决算公开" xfId="3568"/>
    <cellStyle name="40% - 强调文字颜色 2 4" xfId="755"/>
    <cellStyle name="40% - 强调文字颜色 2 4 2" xfId="756"/>
    <cellStyle name="40% - 强调文字颜色 2 4 2 2" xfId="757"/>
    <cellStyle name="40% - 强调文字颜色 2 4 2 2 2" xfId="3571"/>
    <cellStyle name="40% - 强调文字颜色 2 4 2 3" xfId="3570"/>
    <cellStyle name="40% - 强调文字颜色 2 4 2_2015财政决算公开" xfId="3572"/>
    <cellStyle name="40% - 强调文字颜色 2 4 3" xfId="758"/>
    <cellStyle name="40% - 强调文字颜色 2 4 3 2" xfId="3573"/>
    <cellStyle name="40% - 强调文字颜色 2 4 4" xfId="3569"/>
    <cellStyle name="40% - 强调文字颜色 2 4_2015财政决算公开" xfId="3574"/>
    <cellStyle name="40% - 强调文字颜色 2 5" xfId="760"/>
    <cellStyle name="40% - 强调文字颜色 2 5 2" xfId="761"/>
    <cellStyle name="40% - 强调文字颜色 2 5 2 2" xfId="762"/>
    <cellStyle name="40% - 强调文字颜色 2 5 2 2 2" xfId="3577"/>
    <cellStyle name="40% - 强调文字颜色 2 5 2 3" xfId="3576"/>
    <cellStyle name="40% - 强调文字颜色 2 5 2_2015财政决算公开" xfId="3578"/>
    <cellStyle name="40% - 强调文字颜色 2 5 3" xfId="763"/>
    <cellStyle name="40% - 强调文字颜色 2 5 3 2" xfId="3579"/>
    <cellStyle name="40% - 强调文字颜色 2 5 4" xfId="3575"/>
    <cellStyle name="40% - 强调文字颜色 2 5_2015财政决算公开" xfId="3580"/>
    <cellStyle name="40% - 强调文字颜色 2 6" xfId="765"/>
    <cellStyle name="40% - 强调文字颜色 2 6 2" xfId="766"/>
    <cellStyle name="40% - 强调文字颜色 2 6 2 2" xfId="3582"/>
    <cellStyle name="40% - 强调文字颜色 2 6 3" xfId="3581"/>
    <cellStyle name="40% - 强调文字颜色 2 6_2015财政决算公开" xfId="3583"/>
    <cellStyle name="40% - 强调文字颜色 2 7" xfId="311"/>
    <cellStyle name="40% - 强调文字颜色 2 7 2" xfId="3584"/>
    <cellStyle name="40% - 强调文字颜色 2 8" xfId="2450"/>
    <cellStyle name="40% - 强调文字颜色 3" xfId="769"/>
    <cellStyle name="40% - 强调文字颜色 3 2" xfId="770"/>
    <cellStyle name="40% - 强调文字颜色 3 2 2" xfId="771"/>
    <cellStyle name="40% - 强调文字颜色 3 2 2 2" xfId="772"/>
    <cellStyle name="40% - 强调文字颜色 3 2 2 2 2" xfId="773"/>
    <cellStyle name="40% - 强调文字颜色 3 2 2 2 2 2" xfId="3587"/>
    <cellStyle name="40% - 强调文字颜色 3 2 2 2 3" xfId="2461"/>
    <cellStyle name="40% - 强调文字颜色 3 2 2 2_2015财政决算公开" xfId="3588"/>
    <cellStyle name="40% - 强调文字颜色 3 2 2 3" xfId="775"/>
    <cellStyle name="40% - 强调文字颜色 3 2 2 3 2" xfId="2462"/>
    <cellStyle name="40% - 强调文字颜色 3 2 2 4" xfId="2460"/>
    <cellStyle name="40% - 强调文字颜色 3 2 2_2015财政决算公开" xfId="3589"/>
    <cellStyle name="40% - 强调文字颜色 3 2 3" xfId="776"/>
    <cellStyle name="40% - 强调文字颜色 3 2 3 2" xfId="777"/>
    <cellStyle name="40% - 强调文字颜色 3 2 3 2 2" xfId="778"/>
    <cellStyle name="40% - 强调文字颜色 3 2 3 2 2 2" xfId="3592"/>
    <cellStyle name="40% - 强调文字颜色 3 2 3 2 3" xfId="3591"/>
    <cellStyle name="40% - 强调文字颜色 3 2 3 2_2015财政决算公开" xfId="3593"/>
    <cellStyle name="40% - 强调文字颜色 3 2 3 3" xfId="779"/>
    <cellStyle name="40% - 强调文字颜色 3 2 3 3 2" xfId="3594"/>
    <cellStyle name="40% - 强调文字颜色 3 2 3 4" xfId="2463"/>
    <cellStyle name="40% - 强调文字颜色 3 2 3 5" xfId="3590"/>
    <cellStyle name="40% - 强调文字颜色 3 2 3_2015财政决算公开" xfId="3595"/>
    <cellStyle name="40% - 强调文字颜色 3 2 4" xfId="780"/>
    <cellStyle name="40% - 强调文字颜色 3 2 4 2" xfId="781"/>
    <cellStyle name="40% - 强调文字颜色 3 2 4 2 2" xfId="3597"/>
    <cellStyle name="40% - 强调文字颜色 3 2 4 3" xfId="2464"/>
    <cellStyle name="40% - 强调文字颜色 3 2 4 4" xfId="3596"/>
    <cellStyle name="40% - 强调文字颜色 3 2 4_2015财政决算公开" xfId="3598"/>
    <cellStyle name="40% - 强调文字颜色 3 2 5" xfId="782"/>
    <cellStyle name="40% - 强调文字颜色 3 2 5 2" xfId="3599"/>
    <cellStyle name="40% - 强调文字颜色 3 2 6" xfId="2459"/>
    <cellStyle name="40% - 强调文字颜色 3 2 7" xfId="3586"/>
    <cellStyle name="40% - 强调文字颜色 3 2_2015财政决算公开" xfId="3600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3"/>
    <cellStyle name="40% - 强调文字颜色 3 3 2 2 3" xfId="3602"/>
    <cellStyle name="40% - 强调文字颜色 3 3 2 2_2015财政决算公开" xfId="3604"/>
    <cellStyle name="40% - 强调文字颜色 3 3 2 3" xfId="792"/>
    <cellStyle name="40% - 强调文字颜色 3 3 2 3 2" xfId="3605"/>
    <cellStyle name="40% - 强调文字颜色 3 3 2 4" xfId="3601"/>
    <cellStyle name="40% - 强调文字颜色 3 3 2_2015财政决算公开" xfId="3606"/>
    <cellStyle name="40% - 强调文字颜色 3 3 3" xfId="795"/>
    <cellStyle name="40% - 强调文字颜色 3 3 3 2" xfId="768"/>
    <cellStyle name="40% - 强调文字颜色 3 3 3 2 2" xfId="3608"/>
    <cellStyle name="40% - 强调文字颜色 3 3 3 3" xfId="3607"/>
    <cellStyle name="40% - 强调文字颜色 3 3 3_2015财政决算公开" xfId="3609"/>
    <cellStyle name="40% - 强调文字颜色 3 3 4" xfId="798"/>
    <cellStyle name="40% - 强调文字颜色 3 3 4 2" xfId="3610"/>
    <cellStyle name="40% - 强调文字颜色 3 3 5" xfId="2465"/>
    <cellStyle name="40% - 强调文字颜色 3 3_2015财政决算公开" xfId="3611"/>
    <cellStyle name="40% - 强调文字颜色 3 4" xfId="799"/>
    <cellStyle name="40% - 强调文字颜色 3 4 2" xfId="800"/>
    <cellStyle name="40% - 强调文字颜色 3 4 2 2" xfId="684"/>
    <cellStyle name="40% - 强调文字颜色 3 4 2 2 2" xfId="3614"/>
    <cellStyle name="40% - 强调文字颜色 3 4 2 3" xfId="3613"/>
    <cellStyle name="40% - 强调文字颜色 3 4 2_2015财政决算公开" xfId="3615"/>
    <cellStyle name="40% - 强调文字颜色 3 4 3" xfId="801"/>
    <cellStyle name="40% - 强调文字颜色 3 4 3 2" xfId="3616"/>
    <cellStyle name="40% - 强调文字颜色 3 4 4" xfId="3612"/>
    <cellStyle name="40% - 强调文字颜色 3 4_2015财政决算公开" xfId="3617"/>
    <cellStyle name="40% - 强调文字颜色 3 5" xfId="802"/>
    <cellStyle name="40% - 强调文字颜色 3 5 2" xfId="803"/>
    <cellStyle name="40% - 强调文字颜色 3 5 2 2" xfId="804"/>
    <cellStyle name="40% - 强调文字颜色 3 5 2 2 2" xfId="3620"/>
    <cellStyle name="40% - 强调文字颜色 3 5 2 3" xfId="3619"/>
    <cellStyle name="40% - 强调文字颜色 3 5 2_2015财政决算公开" xfId="3621"/>
    <cellStyle name="40% - 强调文字颜色 3 5 3" xfId="805"/>
    <cellStyle name="40% - 强调文字颜色 3 5 3 2" xfId="3622"/>
    <cellStyle name="40% - 强调文字颜色 3 5 4" xfId="3618"/>
    <cellStyle name="40% - 强调文字颜色 3 5_2015财政决算公开" xfId="3623"/>
    <cellStyle name="40% - 强调文字颜色 3 6" xfId="806"/>
    <cellStyle name="40% - 强调文字颜色 3 6 2" xfId="807"/>
    <cellStyle name="40% - 强调文字颜色 3 6 2 2" xfId="3625"/>
    <cellStyle name="40% - 强调文字颜色 3 6 3" xfId="3624"/>
    <cellStyle name="40% - 强调文字颜色 3 6_2015财政决算公开" xfId="3626"/>
    <cellStyle name="40% - 强调文字颜色 3 7" xfId="493"/>
    <cellStyle name="40% - 强调文字颜色 3 7 2" xfId="3627"/>
    <cellStyle name="40% - 强调文字颜色 3 8" xfId="2458"/>
    <cellStyle name="40% - 强调文字颜色 3 9" xfId="3585"/>
    <cellStyle name="40% - 强调文字颜色 4" xfId="808"/>
    <cellStyle name="40% - 强调文字颜色 4 2" xfId="809"/>
    <cellStyle name="40% - 强调文字颜色 4 2 2" xfId="810"/>
    <cellStyle name="40% - 强调文字颜色 4 2 2 2" xfId="811"/>
    <cellStyle name="40% - 强调文字颜色 4 2 2 2 2" xfId="812"/>
    <cellStyle name="40% - 强调文字颜色 4 2 2 2 2 2" xfId="3630"/>
    <cellStyle name="40% - 强调文字颜色 4 2 2 2 3" xfId="2469"/>
    <cellStyle name="40% - 强调文字颜色 4 2 2 2_2015财政决算公开" xfId="3631"/>
    <cellStyle name="40% - 强调文字颜色 4 2 2 3" xfId="814"/>
    <cellStyle name="40% - 强调文字颜色 4 2 2 3 2" xfId="2470"/>
    <cellStyle name="40% - 强调文字颜色 4 2 2 4" xfId="2468"/>
    <cellStyle name="40% - 强调文字颜色 4 2 2_2015财政决算公开" xfId="3632"/>
    <cellStyle name="40% - 强调文字颜色 4 2 3" xfId="815"/>
    <cellStyle name="40% - 强调文字颜色 4 2 3 2" xfId="818"/>
    <cellStyle name="40% - 强调文字颜色 4 2 3 2 2" xfId="821"/>
    <cellStyle name="40% - 强调文字颜色 4 2 3 2 2 2" xfId="3635"/>
    <cellStyle name="40% - 强调文字颜色 4 2 3 2 3" xfId="3634"/>
    <cellStyle name="40% - 强调文字颜色 4 2 3 2_2015财政决算公开" xfId="3636"/>
    <cellStyle name="40% - 强调文字颜色 4 2 3 3" xfId="824"/>
    <cellStyle name="40% - 强调文字颜色 4 2 3 3 2" xfId="3637"/>
    <cellStyle name="40% - 强调文字颜色 4 2 3 4" xfId="2471"/>
    <cellStyle name="40% - 强调文字颜色 4 2 3 5" xfId="3633"/>
    <cellStyle name="40% - 强调文字颜色 4 2 3_2015财政决算公开" xfId="3638"/>
    <cellStyle name="40% - 强调文字颜色 4 2 4" xfId="825"/>
    <cellStyle name="40% - 强调文字颜色 4 2 4 2" xfId="827"/>
    <cellStyle name="40% - 强调文字颜色 4 2 4 2 2" xfId="3640"/>
    <cellStyle name="40% - 强调文字颜色 4 2 4 3" xfId="2472"/>
    <cellStyle name="40% - 强调文字颜色 4 2 4 4" xfId="3639"/>
    <cellStyle name="40% - 强调文字颜色 4 2 4_2015财政决算公开" xfId="3641"/>
    <cellStyle name="40% - 强调文字颜色 4 2 5" xfId="828"/>
    <cellStyle name="40% - 强调文字颜色 4 2 5 2" xfId="3642"/>
    <cellStyle name="40% - 强调文字颜色 4 2 6" xfId="2467"/>
    <cellStyle name="40% - 强调文字颜色 4 2 7" xfId="3629"/>
    <cellStyle name="40% - 强调文字颜色 4 2_2015财政决算公开" xfId="3643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6"/>
    <cellStyle name="40% - 强调文字颜色 4 3 2 2 3" xfId="3645"/>
    <cellStyle name="40% - 强调文字颜色 4 3 2 2_2015财政决算公开" xfId="3647"/>
    <cellStyle name="40% - 强调文字颜色 4 3 2 3" xfId="834"/>
    <cellStyle name="40% - 强调文字颜色 4 3 2 3 2" xfId="3648"/>
    <cellStyle name="40% - 强调文字颜色 4 3 2 4" xfId="3644"/>
    <cellStyle name="40% - 强调文字颜色 4 3 2_2015财政决算公开" xfId="3649"/>
    <cellStyle name="40% - 强调文字颜色 4 3 3" xfId="835"/>
    <cellStyle name="40% - 强调文字颜色 4 3 3 2" xfId="837"/>
    <cellStyle name="40% - 强调文字颜色 4 3 3 2 2" xfId="3651"/>
    <cellStyle name="40% - 强调文字颜色 4 3 3 3" xfId="3650"/>
    <cellStyle name="40% - 强调文字颜色 4 3 3_2015财政决算公开" xfId="3652"/>
    <cellStyle name="40% - 强调文字颜色 4 3 4" xfId="838"/>
    <cellStyle name="40% - 强调文字颜色 4 3 4 2" xfId="3653"/>
    <cellStyle name="40% - 强调文字颜色 4 3 5" xfId="2473"/>
    <cellStyle name="40% - 强调文字颜色 4 3_2015财政决算公开" xfId="3654"/>
    <cellStyle name="40% - 强调文字颜色 4 4" xfId="839"/>
    <cellStyle name="40% - 强调文字颜色 4 4 2" xfId="840"/>
    <cellStyle name="40% - 强调文字颜色 4 4 2 2" xfId="841"/>
    <cellStyle name="40% - 强调文字颜色 4 4 2 2 2" xfId="3657"/>
    <cellStyle name="40% - 强调文字颜色 4 4 2 3" xfId="3656"/>
    <cellStyle name="40% - 强调文字颜色 4 4 2_2015财政决算公开" xfId="3658"/>
    <cellStyle name="40% - 强调文字颜色 4 4 3" xfId="842"/>
    <cellStyle name="40% - 强调文字颜色 4 4 3 2" xfId="3659"/>
    <cellStyle name="40% - 强调文字颜色 4 4 4" xfId="3655"/>
    <cellStyle name="40% - 强调文字颜色 4 4_2015财政决算公开" xfId="3660"/>
    <cellStyle name="40% - 强调文字颜色 4 5" xfId="843"/>
    <cellStyle name="40% - 强调文字颜色 4 5 2" xfId="844"/>
    <cellStyle name="40% - 强调文字颜色 4 5 2 2" xfId="845"/>
    <cellStyle name="40% - 强调文字颜色 4 5 2 2 2" xfId="3663"/>
    <cellStyle name="40% - 强调文字颜色 4 5 2 3" xfId="3662"/>
    <cellStyle name="40% - 强调文字颜色 4 5 2_2015财政决算公开" xfId="3664"/>
    <cellStyle name="40% - 强调文字颜色 4 5 3" xfId="846"/>
    <cellStyle name="40% - 强调文字颜色 4 5 3 2" xfId="3665"/>
    <cellStyle name="40% - 强调文字颜色 4 5 4" xfId="3661"/>
    <cellStyle name="40% - 强调文字颜色 4 5_2015财政决算公开" xfId="3666"/>
    <cellStyle name="40% - 强调文字颜色 4 6" xfId="847"/>
    <cellStyle name="40% - 强调文字颜色 4 6 2" xfId="848"/>
    <cellStyle name="40% - 强调文字颜色 4 6 2 2" xfId="3668"/>
    <cellStyle name="40% - 强调文字颜色 4 6 3" xfId="3667"/>
    <cellStyle name="40% - 强调文字颜色 4 6_2015财政决算公开" xfId="3669"/>
    <cellStyle name="40% - 强调文字颜色 4 7" xfId="849"/>
    <cellStyle name="40% - 强调文字颜色 4 7 2" xfId="3670"/>
    <cellStyle name="40% - 强调文字颜色 4 8" xfId="2466"/>
    <cellStyle name="40% - 强调文字颜色 4 9" xfId="3628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71"/>
    <cellStyle name="40% - 强调文字颜色 5 2 2 2 3" xfId="2477"/>
    <cellStyle name="40% - 强调文字颜色 5 2 2 2_2015财政决算公开" xfId="3672"/>
    <cellStyle name="40% - 强调文字颜色 5 2 2 3" xfId="859"/>
    <cellStyle name="40% - 强调文字颜色 5 2 2 3 2" xfId="2478"/>
    <cellStyle name="40% - 强调文字颜色 5 2 2 4" xfId="2476"/>
    <cellStyle name="40% - 强调文字颜色 5 2 2_2015财政决算公开" xfId="3673"/>
    <cellStyle name="40% - 强调文字颜色 5 2 3" xfId="860"/>
    <cellStyle name="40% - 强调文字颜色 5 2 3 2" xfId="863"/>
    <cellStyle name="40% - 强调文字颜色 5 2 3 2 2" xfId="3674"/>
    <cellStyle name="40% - 强调文字颜色 5 2 3 3" xfId="2479"/>
    <cellStyle name="40% - 强调文字颜色 5 2 3_2015财政决算公开" xfId="3675"/>
    <cellStyle name="40% - 强调文字颜色 5 2 4" xfId="864"/>
    <cellStyle name="40% - 强调文字颜色 5 2 4 2" xfId="2480"/>
    <cellStyle name="40% - 强调文字颜色 5 2 5" xfId="2475"/>
    <cellStyle name="40% - 强调文字颜色 5 2_2015财政决算公开" xfId="3676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9"/>
    <cellStyle name="40% - 强调文字颜色 5 3 2 2 3" xfId="3678"/>
    <cellStyle name="40% - 强调文字颜色 5 3 2 2_2015财政决算公开" xfId="3680"/>
    <cellStyle name="40% - 强调文字颜色 5 3 2 3" xfId="872"/>
    <cellStyle name="40% - 强调文字颜色 5 3 2 3 2" xfId="3681"/>
    <cellStyle name="40% - 强调文字颜色 5 3 2 4" xfId="3677"/>
    <cellStyle name="40% - 强调文字颜色 5 3 2_2015财政决算公开" xfId="3682"/>
    <cellStyle name="40% - 强调文字颜色 5 3 3" xfId="873"/>
    <cellStyle name="40% - 强调文字颜色 5 3 3 2" xfId="875"/>
    <cellStyle name="40% - 强调文字颜色 5 3 3 2 2" xfId="3684"/>
    <cellStyle name="40% - 强调文字颜色 5 3 3 3" xfId="3683"/>
    <cellStyle name="40% - 强调文字颜色 5 3 3_2015财政决算公开" xfId="3685"/>
    <cellStyle name="40% - 强调文字颜色 5 3 4" xfId="876"/>
    <cellStyle name="40% - 强调文字颜色 5 3 4 2" xfId="3686"/>
    <cellStyle name="40% - 强调文字颜色 5 3 5" xfId="2481"/>
    <cellStyle name="40% - 强调文字颜色 5 3_2015财政决算公开" xfId="3687"/>
    <cellStyle name="40% - 强调文字颜色 5 4" xfId="877"/>
    <cellStyle name="40% - 强调文字颜色 5 4 2" xfId="878"/>
    <cellStyle name="40% - 强调文字颜色 5 4 2 2" xfId="880"/>
    <cellStyle name="40% - 强调文字颜色 5 4 2 2 2" xfId="3690"/>
    <cellStyle name="40% - 强调文字颜色 5 4 2 3" xfId="3689"/>
    <cellStyle name="40% - 强调文字颜色 5 4 2_2015财政决算公开" xfId="3691"/>
    <cellStyle name="40% - 强调文字颜色 5 4 3" xfId="881"/>
    <cellStyle name="40% - 强调文字颜色 5 4 3 2" xfId="3692"/>
    <cellStyle name="40% - 强调文字颜色 5 4 4" xfId="3688"/>
    <cellStyle name="40% - 强调文字颜色 5 4_2015财政决算公开" xfId="3693"/>
    <cellStyle name="40% - 强调文字颜色 5 5" xfId="882"/>
    <cellStyle name="40% - 强调文字颜色 5 5 2" xfId="883"/>
    <cellStyle name="40% - 强调文字颜色 5 5 2 2" xfId="885"/>
    <cellStyle name="40% - 强调文字颜色 5 5 2 2 2" xfId="3696"/>
    <cellStyle name="40% - 强调文字颜色 5 5 2 3" xfId="3695"/>
    <cellStyle name="40% - 强调文字颜色 5 5 2_2015财政决算公开" xfId="3697"/>
    <cellStyle name="40% - 强调文字颜色 5 5 3" xfId="886"/>
    <cellStyle name="40% - 强调文字颜色 5 5 3 2" xfId="3698"/>
    <cellStyle name="40% - 强调文字颜色 5 5 4" xfId="3694"/>
    <cellStyle name="40% - 强调文字颜色 5 5_2015财政决算公开" xfId="3699"/>
    <cellStyle name="40% - 强调文字颜色 5 6" xfId="889"/>
    <cellStyle name="40% - 强调文字颜色 5 6 2" xfId="892"/>
    <cellStyle name="40% - 强调文字颜色 5 6 2 2" xfId="3701"/>
    <cellStyle name="40% - 强调文字颜色 5 6 3" xfId="3700"/>
    <cellStyle name="40% - 强调文字颜色 5 6_2015财政决算公开" xfId="3702"/>
    <cellStyle name="40% - 强调文字颜色 5 7" xfId="895"/>
    <cellStyle name="40% - 强调文字颜色 5 7 2" xfId="3703"/>
    <cellStyle name="40% - 强调文字颜色 5 8" xfId="2474"/>
    <cellStyle name="40% - 强调文字颜色 6" xfId="896"/>
    <cellStyle name="40% - 强调文字颜色 6 2" xfId="898"/>
    <cellStyle name="40% - 强调文字颜色 6 2 2" xfId="900"/>
    <cellStyle name="40% - 强调文字颜色 6 2 2 2" xfId="903"/>
    <cellStyle name="40% - 强调文字颜色 6 2 2 2 2" xfId="905"/>
    <cellStyle name="40% - 强调文字颜色 6 2 2 2 2 2" xfId="3706"/>
    <cellStyle name="40% - 强调文字颜色 6 2 2 2 3" xfId="2485"/>
    <cellStyle name="40% - 强调文字颜色 6 2 2 2_2015财政决算公开" xfId="3707"/>
    <cellStyle name="40% - 强调文字颜色 6 2 2 3" xfId="908"/>
    <cellStyle name="40% - 强调文字颜色 6 2 2 3 2" xfId="2486"/>
    <cellStyle name="40% - 强调文字颜色 6 2 2 4" xfId="2484"/>
    <cellStyle name="40% - 强调文字颜色 6 2 2_2015财政决算公开" xfId="3708"/>
    <cellStyle name="40% - 强调文字颜色 6 2 3" xfId="909"/>
    <cellStyle name="40% - 强调文字颜色 6 2 3 2" xfId="911"/>
    <cellStyle name="40% - 强调文字颜色 6 2 3 2 2" xfId="913"/>
    <cellStyle name="40% - 强调文字颜色 6 2 3 2 2 2" xfId="3711"/>
    <cellStyle name="40% - 强调文字颜色 6 2 3 2 3" xfId="3710"/>
    <cellStyle name="40% - 强调文字颜色 6 2 3 2_2015财政决算公开" xfId="3712"/>
    <cellStyle name="40% - 强调文字颜色 6 2 3 3" xfId="915"/>
    <cellStyle name="40% - 强调文字颜色 6 2 3 3 2" xfId="3713"/>
    <cellStyle name="40% - 强调文字颜色 6 2 3 4" xfId="2487"/>
    <cellStyle name="40% - 强调文字颜色 6 2 3 5" xfId="3709"/>
    <cellStyle name="40% - 强调文字颜色 6 2 3_2015财政决算公开" xfId="3714"/>
    <cellStyle name="40% - 强调文字颜色 6 2 4" xfId="917"/>
    <cellStyle name="40% - 强调文字颜色 6 2 4 2" xfId="919"/>
    <cellStyle name="40% - 强调文字颜色 6 2 4 2 2" xfId="3716"/>
    <cellStyle name="40% - 强调文字颜色 6 2 4 3" xfId="2488"/>
    <cellStyle name="40% - 强调文字颜色 6 2 4 4" xfId="3715"/>
    <cellStyle name="40% - 强调文字颜色 6 2 4_2015财政决算公开" xfId="3717"/>
    <cellStyle name="40% - 强调文字颜色 6 2 5" xfId="921"/>
    <cellStyle name="40% - 强调文字颜色 6 2 5 2" xfId="3718"/>
    <cellStyle name="40% - 强调文字颜色 6 2 6" xfId="2483"/>
    <cellStyle name="40% - 强调文字颜色 6 2 7" xfId="3705"/>
    <cellStyle name="40% - 强调文字颜色 6 2_2015财政决算公开" xfId="3719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2"/>
    <cellStyle name="40% - 强调文字颜色 6 3 2 2 3" xfId="3721"/>
    <cellStyle name="40% - 强调文字颜色 6 3 2 2_2015财政决算公开" xfId="3723"/>
    <cellStyle name="40% - 强调文字颜色 6 3 2 3" xfId="928"/>
    <cellStyle name="40% - 强调文字颜色 6 3 2 3 2" xfId="3724"/>
    <cellStyle name="40% - 强调文字颜色 6 3 2 4" xfId="3720"/>
    <cellStyle name="40% - 强调文字颜色 6 3 2_2015财政决算公开" xfId="3725"/>
    <cellStyle name="40% - 强调文字颜色 6 3 3" xfId="930"/>
    <cellStyle name="40% - 强调文字颜色 6 3 3 2" xfId="932"/>
    <cellStyle name="40% - 强调文字颜色 6 3 3 2 2" xfId="3727"/>
    <cellStyle name="40% - 强调文字颜色 6 3 3 3" xfId="3726"/>
    <cellStyle name="40% - 强调文字颜色 6 3 3_2015财政决算公开" xfId="3728"/>
    <cellStyle name="40% - 强调文字颜色 6 3 4" xfId="934"/>
    <cellStyle name="40% - 强调文字颜色 6 3 4 2" xfId="3729"/>
    <cellStyle name="40% - 强调文字颜色 6 3 5" xfId="2489"/>
    <cellStyle name="40% - 强调文字颜色 6 3_2015财政决算公开" xfId="3730"/>
    <cellStyle name="40% - 强调文字颜色 6 4" xfId="936"/>
    <cellStyle name="40% - 强调文字颜色 6 4 2" xfId="938"/>
    <cellStyle name="40% - 强调文字颜色 6 4 2 2" xfId="940"/>
    <cellStyle name="40% - 强调文字颜色 6 4 2 2 2" xfId="3733"/>
    <cellStyle name="40% - 强调文字颜色 6 4 2 3" xfId="3732"/>
    <cellStyle name="40% - 强调文字颜色 6 4 2_2015财政决算公开" xfId="3734"/>
    <cellStyle name="40% - 强调文字颜色 6 4 3" xfId="942"/>
    <cellStyle name="40% - 强调文字颜色 6 4 3 2" xfId="3735"/>
    <cellStyle name="40% - 强调文字颜色 6 4 4" xfId="3731"/>
    <cellStyle name="40% - 强调文字颜色 6 4_2015财政决算公开" xfId="3736"/>
    <cellStyle name="40% - 强调文字颜色 6 5" xfId="944"/>
    <cellStyle name="40% - 强调文字颜色 6 5 2" xfId="946"/>
    <cellStyle name="40% - 强调文字颜色 6 5 2 2" xfId="948"/>
    <cellStyle name="40% - 强调文字颜色 6 5 2 2 2" xfId="3739"/>
    <cellStyle name="40% - 强调文字颜色 6 5 2 3" xfId="3738"/>
    <cellStyle name="40% - 强调文字颜色 6 5 2_2015财政决算公开" xfId="3740"/>
    <cellStyle name="40% - 强调文字颜色 6 5 3" xfId="950"/>
    <cellStyle name="40% - 强调文字颜色 6 5 3 2" xfId="3741"/>
    <cellStyle name="40% - 强调文字颜色 6 5 4" xfId="3737"/>
    <cellStyle name="40% - 强调文字颜色 6 5_2015财政决算公开" xfId="3742"/>
    <cellStyle name="40% - 强调文字颜色 6 6" xfId="954"/>
    <cellStyle name="40% - 强调文字颜色 6 6 2" xfId="957"/>
    <cellStyle name="40% - 强调文字颜色 6 6 2 2" xfId="3744"/>
    <cellStyle name="40% - 强调文字颜色 6 6 3" xfId="3743"/>
    <cellStyle name="40% - 强调文字颜色 6 6_2015财政决算公开" xfId="3745"/>
    <cellStyle name="40% - 强调文字颜色 6 7" xfId="960"/>
    <cellStyle name="40% - 强调文字颜色 6 7 2" xfId="3746"/>
    <cellStyle name="40% - 强调文字颜色 6 8" xfId="2482"/>
    <cellStyle name="40% - 强调文字颜色 6 9" xfId="3704"/>
    <cellStyle name="40% - 着色 1" xfId="2719"/>
    <cellStyle name="40% - 着色 2" xfId="2710"/>
    <cellStyle name="40% - 着色 2 2" xfId="2815"/>
    <cellStyle name="40% - 着色 3" xfId="2717"/>
    <cellStyle name="40% - 着色 3 2" xfId="2807"/>
    <cellStyle name="40% - 着色 4" xfId="2709"/>
    <cellStyle name="40% - 着色 4 2" xfId="2816"/>
    <cellStyle name="40% - 着色 5" xfId="2692"/>
    <cellStyle name="40% - 着色 6" xfId="2690"/>
    <cellStyle name="40% - 着色 6 2" xfId="2818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9"/>
    <cellStyle name="60% - 强调文字颜色 1 2 2 2 3" xfId="2493"/>
    <cellStyle name="60% - 强调文字颜色 1 2 2 3" xfId="966"/>
    <cellStyle name="60% - 强调文字颜色 1 2 2 3 2" xfId="2494"/>
    <cellStyle name="60% - 强调文字颜色 1 2 2 4" xfId="2492"/>
    <cellStyle name="60% - 强调文字颜色 1 2 3" xfId="967"/>
    <cellStyle name="60% - 强调文字颜色 1 2 3 2" xfId="968"/>
    <cellStyle name="60% - 强调文字颜色 1 2 3 2 2" xfId="969"/>
    <cellStyle name="60% - 强调文字颜色 1 2 3 2 2 2" xfId="3752"/>
    <cellStyle name="60% - 强调文字颜色 1 2 3 2 3" xfId="3751"/>
    <cellStyle name="60% - 强调文字颜色 1 2 3 3" xfId="970"/>
    <cellStyle name="60% - 强调文字颜色 1 2 3 3 2" xfId="3753"/>
    <cellStyle name="60% - 强调文字颜色 1 2 3 4" xfId="2495"/>
    <cellStyle name="60% - 强调文字颜色 1 2 3 5" xfId="3750"/>
    <cellStyle name="60% - 强调文字颜色 1 2 4" xfId="972"/>
    <cellStyle name="60% - 强调文字颜色 1 2 4 2" xfId="973"/>
    <cellStyle name="60% - 强调文字颜色 1 2 4 2 2" xfId="3755"/>
    <cellStyle name="60% - 强调文字颜色 1 2 4 3" xfId="3754"/>
    <cellStyle name="60% - 强调文字颜色 1 2 5" xfId="974"/>
    <cellStyle name="60% - 强调文字颜色 1 2 5 2" xfId="3756"/>
    <cellStyle name="60% - 强调文字颜色 1 2 6" xfId="2491"/>
    <cellStyle name="60% - 强调文字颜色 1 2 7" xfId="3748"/>
    <cellStyle name="60% - 强调文字颜色 1 2_2015财政决算公开" xfId="3757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60"/>
    <cellStyle name="60% - 强调文字颜色 1 3 2 2 3" xfId="3759"/>
    <cellStyle name="60% - 强调文字颜色 1 3 2 3" xfId="980"/>
    <cellStyle name="60% - 强调文字颜色 1 3 2 3 2" xfId="3761"/>
    <cellStyle name="60% - 强调文字颜色 1 3 2 4" xfId="3758"/>
    <cellStyle name="60% - 强调文字颜色 1 3 3" xfId="981"/>
    <cellStyle name="60% - 强调文字颜色 1 3 3 2" xfId="982"/>
    <cellStyle name="60% - 强调文字颜色 1 3 3 2 2" xfId="3763"/>
    <cellStyle name="60% - 强调文字颜色 1 3 3 3" xfId="3762"/>
    <cellStyle name="60% - 强调文字颜色 1 3 4" xfId="983"/>
    <cellStyle name="60% - 强调文字颜色 1 3 4 2" xfId="3764"/>
    <cellStyle name="60% - 强调文字颜色 1 3 5" xfId="2496"/>
    <cellStyle name="60% - 强调文字颜色 1 4" xfId="985"/>
    <cellStyle name="60% - 强调文字颜色 1 4 2" xfId="986"/>
    <cellStyle name="60% - 强调文字颜色 1 4 2 2" xfId="987"/>
    <cellStyle name="60% - 强调文字颜色 1 4 2 2 2" xfId="3767"/>
    <cellStyle name="60% - 强调文字颜色 1 4 2 3" xfId="3766"/>
    <cellStyle name="60% - 强调文字颜色 1 4 3" xfId="988"/>
    <cellStyle name="60% - 强调文字颜色 1 4 3 2" xfId="3768"/>
    <cellStyle name="60% - 强调文字颜色 1 4 4" xfId="3765"/>
    <cellStyle name="60% - 强调文字颜色 1 5" xfId="990"/>
    <cellStyle name="60% - 强调文字颜色 1 5 2" xfId="991"/>
    <cellStyle name="60% - 强调文字颜色 1 5 2 2" xfId="992"/>
    <cellStyle name="60% - 强调文字颜色 1 5 2 2 2" xfId="3771"/>
    <cellStyle name="60% - 强调文字颜色 1 5 2 3" xfId="3770"/>
    <cellStyle name="60% - 强调文字颜色 1 5 3" xfId="993"/>
    <cellStyle name="60% - 强调文字颜色 1 5 3 2" xfId="3772"/>
    <cellStyle name="60% - 强调文字颜色 1 5 4" xfId="3769"/>
    <cellStyle name="60% - 强调文字颜色 1 6" xfId="995"/>
    <cellStyle name="60% - 强调文字颜色 1 6 2" xfId="996"/>
    <cellStyle name="60% - 强调文字颜色 1 6 2 2" xfId="3774"/>
    <cellStyle name="60% - 强调文字颜色 1 6 3" xfId="3773"/>
    <cellStyle name="60% - 强调文字颜色 1 7" xfId="998"/>
    <cellStyle name="60% - 强调文字颜色 1 7 2" xfId="3775"/>
    <cellStyle name="60% - 强调文字颜色 1 8" xfId="2490"/>
    <cellStyle name="60% - 强调文字颜色 1 9" xfId="3747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8"/>
    <cellStyle name="60% - 强调文字颜色 2 2 2 2 3" xfId="2500"/>
    <cellStyle name="60% - 强调文字颜色 2 2 2 3" xfId="1005"/>
    <cellStyle name="60% - 强调文字颜色 2 2 2 3 2" xfId="2501"/>
    <cellStyle name="60% - 强调文字颜色 2 2 2 4" xfId="2499"/>
    <cellStyle name="60% - 强调文字颜色 2 2 3" xfId="1007"/>
    <cellStyle name="60% - 强调文字颜色 2 2 3 2" xfId="1009"/>
    <cellStyle name="60% - 强调文字颜色 2 2 3 2 2" xfId="1011"/>
    <cellStyle name="60% - 强调文字颜色 2 2 3 2 2 2" xfId="3781"/>
    <cellStyle name="60% - 强调文字颜色 2 2 3 2 3" xfId="3780"/>
    <cellStyle name="60% - 强调文字颜色 2 2 3 3" xfId="1013"/>
    <cellStyle name="60% - 强调文字颜色 2 2 3 3 2" xfId="3782"/>
    <cellStyle name="60% - 强调文字颜色 2 2 3 4" xfId="2502"/>
    <cellStyle name="60% - 强调文字颜色 2 2 3 5" xfId="3779"/>
    <cellStyle name="60% - 强调文字颜色 2 2 4" xfId="1015"/>
    <cellStyle name="60% - 强调文字颜色 2 2 4 2" xfId="1017"/>
    <cellStyle name="60% - 强调文字颜色 2 2 4 2 2" xfId="3784"/>
    <cellStyle name="60% - 强调文字颜色 2 2 4 3" xfId="3783"/>
    <cellStyle name="60% - 强调文字颜色 2 2 5" xfId="1018"/>
    <cellStyle name="60% - 强调文字颜色 2 2 5 2" xfId="3785"/>
    <cellStyle name="60% - 强调文字颜色 2 2 6" xfId="2498"/>
    <cellStyle name="60% - 强调文字颜色 2 2 7" xfId="3777"/>
    <cellStyle name="60% - 强调文字颜色 2 2_2015财政决算公开" xfId="3786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9"/>
    <cellStyle name="60% - 强调文字颜色 2 3 2 2 3" xfId="3788"/>
    <cellStyle name="60% - 强调文字颜色 2 3 2 3" xfId="894"/>
    <cellStyle name="60% - 强调文字颜色 2 3 2 3 2" xfId="3790"/>
    <cellStyle name="60% - 强调文字颜色 2 3 2 4" xfId="3787"/>
    <cellStyle name="60% - 强调文字颜色 2 3 3" xfId="1024"/>
    <cellStyle name="60% - 强调文字颜色 2 3 3 2" xfId="953"/>
    <cellStyle name="60% - 强调文字颜色 2 3 3 2 2" xfId="3792"/>
    <cellStyle name="60% - 强调文字颜色 2 3 3 3" xfId="3791"/>
    <cellStyle name="60% - 强调文字颜色 2 3 4" xfId="1026"/>
    <cellStyle name="60% - 强调文字颜色 2 3 4 2" xfId="3793"/>
    <cellStyle name="60% - 强调文字颜色 2 3 5" xfId="2503"/>
    <cellStyle name="60% - 强调文字颜色 2 4" xfId="1027"/>
    <cellStyle name="60% - 强调文字颜色 2 4 2" xfId="1028"/>
    <cellStyle name="60% - 强调文字颜色 2 4 2 2" xfId="1029"/>
    <cellStyle name="60% - 强调文字颜色 2 4 2 2 2" xfId="3796"/>
    <cellStyle name="60% - 强调文字颜色 2 4 2 3" xfId="3795"/>
    <cellStyle name="60% - 强调文字颜色 2 4 3" xfId="1030"/>
    <cellStyle name="60% - 强调文字颜色 2 4 3 2" xfId="3797"/>
    <cellStyle name="60% - 强调文字颜色 2 4 4" xfId="3794"/>
    <cellStyle name="60% - 强调文字颜色 2 5" xfId="1031"/>
    <cellStyle name="60% - 强调文字颜色 2 5 2" xfId="1032"/>
    <cellStyle name="60% - 强调文字颜色 2 5 2 2" xfId="1033"/>
    <cellStyle name="60% - 强调文字颜色 2 5 2 2 2" xfId="3800"/>
    <cellStyle name="60% - 强调文字颜色 2 5 2 3" xfId="3799"/>
    <cellStyle name="60% - 强调文字颜色 2 5 3" xfId="1034"/>
    <cellStyle name="60% - 强调文字颜色 2 5 3 2" xfId="3801"/>
    <cellStyle name="60% - 强调文字颜色 2 5 4" xfId="3798"/>
    <cellStyle name="60% - 强调文字颜色 2 6" xfId="1035"/>
    <cellStyle name="60% - 强调文字颜色 2 6 2" xfId="1036"/>
    <cellStyle name="60% - 强调文字颜色 2 6 2 2" xfId="3803"/>
    <cellStyle name="60% - 强调文字颜色 2 6 3" xfId="3802"/>
    <cellStyle name="60% - 强调文字颜色 2 7" xfId="1038"/>
    <cellStyle name="60% - 强调文字颜色 2 7 2" xfId="3804"/>
    <cellStyle name="60% - 强调文字颜色 2 8" xfId="2497"/>
    <cellStyle name="60% - 强调文字颜色 2 9" xfId="3776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7"/>
    <cellStyle name="60% - 强调文字颜色 3 2 2 2 3" xfId="2507"/>
    <cellStyle name="60% - 强调文字颜色 3 2 2 3" xfId="1044"/>
    <cellStyle name="60% - 强调文字颜色 3 2 2 3 2" xfId="2508"/>
    <cellStyle name="60% - 强调文字颜色 3 2 2 4" xfId="2506"/>
    <cellStyle name="60% - 强调文字颜色 3 2 3" xfId="1045"/>
    <cellStyle name="60% - 强调文字颜色 3 2 3 2" xfId="1047"/>
    <cellStyle name="60% - 强调文字颜色 3 2 3 2 2" xfId="1050"/>
    <cellStyle name="60% - 强调文字颜色 3 2 3 2 2 2" xfId="3810"/>
    <cellStyle name="60% - 强调文字颜色 3 2 3 2 3" xfId="3809"/>
    <cellStyle name="60% - 强调文字颜色 3 2 3 3" xfId="1052"/>
    <cellStyle name="60% - 强调文字颜色 3 2 3 3 2" xfId="3811"/>
    <cellStyle name="60% - 强调文字颜色 3 2 3 4" xfId="2509"/>
    <cellStyle name="60% - 强调文字颜色 3 2 3 5" xfId="3808"/>
    <cellStyle name="60% - 强调文字颜色 3 2 4" xfId="1008"/>
    <cellStyle name="60% - 强调文字颜色 3 2 4 2" xfId="1010"/>
    <cellStyle name="60% - 强调文字颜色 3 2 4 2 2" xfId="3813"/>
    <cellStyle name="60% - 强调文字颜色 3 2 4 3" xfId="3812"/>
    <cellStyle name="60% - 强调文字颜色 3 2 5" xfId="1012"/>
    <cellStyle name="60% - 强调文字颜色 3 2 5 2" xfId="3814"/>
    <cellStyle name="60% - 强调文字颜色 3 2 6" xfId="2505"/>
    <cellStyle name="60% - 强调文字颜色 3 2 7" xfId="3806"/>
    <cellStyle name="60% - 强调文字颜色 3 2_2015财政决算公开" xfId="3815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8"/>
    <cellStyle name="60% - 强调文字颜色 3 3 2 2 3" xfId="3817"/>
    <cellStyle name="60% - 强调文字颜色 3 3 2 3" xfId="1056"/>
    <cellStyle name="60% - 强调文字颜色 3 3 2 3 2" xfId="3819"/>
    <cellStyle name="60% - 强调文字颜色 3 3 2 4" xfId="3816"/>
    <cellStyle name="60% - 强调文字颜色 3 3 3" xfId="1057"/>
    <cellStyle name="60% - 强调文字颜色 3 3 3 2" xfId="1058"/>
    <cellStyle name="60% - 强调文字颜色 3 3 3 2 2" xfId="3821"/>
    <cellStyle name="60% - 强调文字颜色 3 3 3 3" xfId="3820"/>
    <cellStyle name="60% - 强调文字颜色 3 3 4" xfId="1016"/>
    <cellStyle name="60% - 强调文字颜色 3 3 4 2" xfId="3822"/>
    <cellStyle name="60% - 强调文字颜色 3 3 5" xfId="2510"/>
    <cellStyle name="60% - 强调文字颜色 3 4" xfId="1059"/>
    <cellStyle name="60% - 强调文字颜色 3 4 2" xfId="1060"/>
    <cellStyle name="60% - 强调文字颜色 3 4 2 2" xfId="1061"/>
    <cellStyle name="60% - 强调文字颜色 3 4 2 2 2" xfId="3825"/>
    <cellStyle name="60% - 强调文字颜色 3 4 2 3" xfId="3824"/>
    <cellStyle name="60% - 强调文字颜色 3 4 3" xfId="1062"/>
    <cellStyle name="60% - 强调文字颜色 3 4 3 2" xfId="3826"/>
    <cellStyle name="60% - 强调文字颜色 3 4 4" xfId="3823"/>
    <cellStyle name="60% - 强调文字颜色 3 5" xfId="1064"/>
    <cellStyle name="60% - 强调文字颜色 3 5 2" xfId="1065"/>
    <cellStyle name="60% - 强调文字颜色 3 5 2 2" xfId="1066"/>
    <cellStyle name="60% - 强调文字颜色 3 5 2 2 2" xfId="3829"/>
    <cellStyle name="60% - 强调文字颜色 3 5 2 3" xfId="3828"/>
    <cellStyle name="60% - 强调文字颜色 3 5 3" xfId="1067"/>
    <cellStyle name="60% - 强调文字颜色 3 5 3 2" xfId="3830"/>
    <cellStyle name="60% - 强调文字颜色 3 5 4" xfId="3827"/>
    <cellStyle name="60% - 强调文字颜色 3 6" xfId="1068"/>
    <cellStyle name="60% - 强调文字颜色 3 6 2" xfId="1069"/>
    <cellStyle name="60% - 强调文字颜色 3 6 2 2" xfId="3832"/>
    <cellStyle name="60% - 强调文字颜色 3 6 3" xfId="3831"/>
    <cellStyle name="60% - 强调文字颜色 3 7" xfId="1070"/>
    <cellStyle name="60% - 强调文字颜色 3 7 2" xfId="3833"/>
    <cellStyle name="60% - 强调文字颜色 3 8" xfId="2504"/>
    <cellStyle name="60% - 强调文字颜色 3 9" xfId="3805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6"/>
    <cellStyle name="60% - 强调文字颜色 4 2 2 2 3" xfId="2514"/>
    <cellStyle name="60% - 强调文字颜色 4 2 2 3" xfId="941"/>
    <cellStyle name="60% - 强调文字颜色 4 2 2 3 2" xfId="2515"/>
    <cellStyle name="60% - 强调文字颜色 4 2 2 4" xfId="2513"/>
    <cellStyle name="60% - 强调文字颜色 4 2 3" xfId="943"/>
    <cellStyle name="60% - 强调文字颜色 4 2 3 2" xfId="945"/>
    <cellStyle name="60% - 强调文字颜色 4 2 3 2 2" xfId="947"/>
    <cellStyle name="60% - 强调文字颜色 4 2 3 2 2 2" xfId="3839"/>
    <cellStyle name="60% - 强调文字颜色 4 2 3 2 3" xfId="3838"/>
    <cellStyle name="60% - 强调文字颜色 4 2 3 3" xfId="949"/>
    <cellStyle name="60% - 强调文字颜色 4 2 3 3 2" xfId="3840"/>
    <cellStyle name="60% - 强调文字颜色 4 2 3 4" xfId="2516"/>
    <cellStyle name="60% - 强调文字颜色 4 2 3 5" xfId="3837"/>
    <cellStyle name="60% - 强调文字颜色 4 2 4" xfId="952"/>
    <cellStyle name="60% - 强调文字颜色 4 2 4 2" xfId="956"/>
    <cellStyle name="60% - 强调文字颜色 4 2 4 2 2" xfId="3842"/>
    <cellStyle name="60% - 强调文字颜色 4 2 4 3" xfId="3841"/>
    <cellStyle name="60% - 强调文字颜色 4 2 5" xfId="959"/>
    <cellStyle name="60% - 强调文字颜色 4 2 5 2" xfId="3843"/>
    <cellStyle name="60% - 强调文字颜色 4 2 6" xfId="2512"/>
    <cellStyle name="60% - 强调文字颜色 4 2 7" xfId="3835"/>
    <cellStyle name="60% - 强调文字颜色 4 2_2015财政决算公开" xfId="3844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7"/>
    <cellStyle name="60% - 强调文字颜色 4 3 2 2 3" xfId="3846"/>
    <cellStyle name="60% - 强调文字颜色 4 3 2 3" xfId="1082"/>
    <cellStyle name="60% - 强调文字颜色 4 3 2 3 2" xfId="3848"/>
    <cellStyle name="60% - 强调文字颜色 4 3 2 4" xfId="3845"/>
    <cellStyle name="60% - 强调文字颜色 4 3 3" xfId="1086"/>
    <cellStyle name="60% - 强调文字颜色 4 3 3 2" xfId="1090"/>
    <cellStyle name="60% - 强调文字颜色 4 3 3 2 2" xfId="3850"/>
    <cellStyle name="60% - 强调文字颜色 4 3 3 3" xfId="3849"/>
    <cellStyle name="60% - 强调文字颜色 4 3 4" xfId="1095"/>
    <cellStyle name="60% - 强调文字颜色 4 3 4 2" xfId="3851"/>
    <cellStyle name="60% - 强调文字颜色 4 3 5" xfId="2517"/>
    <cellStyle name="60% - 强调文字颜色 4 4" xfId="1096"/>
    <cellStyle name="60% - 强调文字颜色 4 4 2" xfId="1097"/>
    <cellStyle name="60% - 强调文字颜色 4 4 2 2" xfId="240"/>
    <cellStyle name="60% - 强调文字颜色 4 4 2 2 2" xfId="3854"/>
    <cellStyle name="60% - 强调文字颜色 4 4 2 3" xfId="3853"/>
    <cellStyle name="60% - 强调文字颜色 4 4 3" xfId="1099"/>
    <cellStyle name="60% - 强调文字颜色 4 4 3 2" xfId="3855"/>
    <cellStyle name="60% - 强调文字颜色 4 4 4" xfId="3852"/>
    <cellStyle name="60% - 强调文字颜色 4 5" xfId="1100"/>
    <cellStyle name="60% - 强调文字颜色 4 5 2" xfId="1101"/>
    <cellStyle name="60% - 强调文字颜色 4 5 2 2" xfId="408"/>
    <cellStyle name="60% - 强调文字颜色 4 5 2 2 2" xfId="3858"/>
    <cellStyle name="60% - 强调文字颜色 4 5 2 3" xfId="3857"/>
    <cellStyle name="60% - 强调文字颜色 4 5 3" xfId="1103"/>
    <cellStyle name="60% - 强调文字颜色 4 5 3 2" xfId="3859"/>
    <cellStyle name="60% - 强调文字颜色 4 5 4" xfId="3856"/>
    <cellStyle name="60% - 强调文字颜色 4 6" xfId="1104"/>
    <cellStyle name="60% - 强调文字颜色 4 6 2" xfId="1106"/>
    <cellStyle name="60% - 强调文字颜色 4 6 2 2" xfId="3861"/>
    <cellStyle name="60% - 强调文字颜色 4 6 3" xfId="3860"/>
    <cellStyle name="60% - 强调文字颜色 4 7" xfId="1107"/>
    <cellStyle name="60% - 强调文字颜色 4 7 2" xfId="3862"/>
    <cellStyle name="60% - 强调文字颜色 4 8" xfId="2511"/>
    <cellStyle name="60% - 强调文字颜色 4 9" xfId="3834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5"/>
    <cellStyle name="60% - 强调文字颜色 5 2 2 2 3" xfId="2521"/>
    <cellStyle name="60% - 强调文字颜色 5 2 2 3" xfId="1115"/>
    <cellStyle name="60% - 强调文字颜色 5 2 2 3 2" xfId="2522"/>
    <cellStyle name="60% - 强调文字颜色 5 2 2 4" xfId="2520"/>
    <cellStyle name="60% - 强调文字颜色 5 2 3" xfId="1116"/>
    <cellStyle name="60% - 强调文字颜色 5 2 3 2" xfId="1117"/>
    <cellStyle name="60% - 强调文字颜色 5 2 3 2 2" xfId="1118"/>
    <cellStyle name="60% - 强调文字颜色 5 2 3 2 2 2" xfId="3868"/>
    <cellStyle name="60% - 强调文字颜色 5 2 3 2 3" xfId="3867"/>
    <cellStyle name="60% - 强调文字颜色 5 2 3 3" xfId="1119"/>
    <cellStyle name="60% - 强调文字颜色 5 2 3 3 2" xfId="3869"/>
    <cellStyle name="60% - 强调文字颜色 5 2 3 4" xfId="2523"/>
    <cellStyle name="60% - 强调文字颜色 5 2 3 5" xfId="3866"/>
    <cellStyle name="60% - 强调文字颜色 5 2 4" xfId="1120"/>
    <cellStyle name="60% - 强调文字颜色 5 2 4 2" xfId="1121"/>
    <cellStyle name="60% - 强调文字颜色 5 2 4 2 2" xfId="3871"/>
    <cellStyle name="60% - 强调文字颜色 5 2 4 3" xfId="3870"/>
    <cellStyle name="60% - 强调文字颜色 5 2 5" xfId="1123"/>
    <cellStyle name="60% - 强调文字颜色 5 2 5 2" xfId="3872"/>
    <cellStyle name="60% - 强调文字颜色 5 2 6" xfId="2519"/>
    <cellStyle name="60% - 强调文字颜色 5 2 7" xfId="3864"/>
    <cellStyle name="60% - 强调文字颜色 5 2_2015财政决算公开" xfId="3873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6"/>
    <cellStyle name="60% - 强调文字颜色 5 3 2 2 3" xfId="3875"/>
    <cellStyle name="60% - 强调文字颜色 5 3 2 3" xfId="128"/>
    <cellStyle name="60% - 强调文字颜色 5 3 2 3 2" xfId="3877"/>
    <cellStyle name="60% - 强调文字颜色 5 3 2 4" xfId="3874"/>
    <cellStyle name="60% - 强调文字颜色 5 3 3" xfId="1128"/>
    <cellStyle name="60% - 强调文字颜色 5 3 3 2" xfId="1130"/>
    <cellStyle name="60% - 强调文字颜色 5 3 3 2 2" xfId="3879"/>
    <cellStyle name="60% - 强调文字颜色 5 3 3 3" xfId="3878"/>
    <cellStyle name="60% - 强调文字颜色 5 3 4" xfId="1132"/>
    <cellStyle name="60% - 强调文字颜色 5 3 4 2" xfId="3880"/>
    <cellStyle name="60% - 强调文字颜色 5 3 5" xfId="2524"/>
    <cellStyle name="60% - 强调文字颜色 5 4" xfId="1133"/>
    <cellStyle name="60% - 强调文字颜色 5 4 2" xfId="1134"/>
    <cellStyle name="60% - 强调文字颜色 5 4 2 2" xfId="439"/>
    <cellStyle name="60% - 强调文字颜色 5 4 2 2 2" xfId="3883"/>
    <cellStyle name="60% - 强调文字颜色 5 4 2 3" xfId="3882"/>
    <cellStyle name="60% - 强调文字颜色 5 4 3" xfId="1136"/>
    <cellStyle name="60% - 强调文字颜色 5 4 3 2" xfId="3884"/>
    <cellStyle name="60% - 强调文字颜色 5 4 4" xfId="3881"/>
    <cellStyle name="60% - 强调文字颜色 5 5" xfId="1137"/>
    <cellStyle name="60% - 强调文字颜色 5 5 2" xfId="1138"/>
    <cellStyle name="60% - 强调文字颜色 5 5 2 2" xfId="541"/>
    <cellStyle name="60% - 强调文字颜色 5 5 2 2 2" xfId="3887"/>
    <cellStyle name="60% - 强调文字颜色 5 5 2 3" xfId="3886"/>
    <cellStyle name="60% - 强调文字颜色 5 5 3" xfId="1139"/>
    <cellStyle name="60% - 强调文字颜色 5 5 3 2" xfId="3888"/>
    <cellStyle name="60% - 强调文字颜色 5 5 4" xfId="3885"/>
    <cellStyle name="60% - 强调文字颜色 5 6" xfId="1140"/>
    <cellStyle name="60% - 强调文字颜色 5 6 2" xfId="1141"/>
    <cellStyle name="60% - 强调文字颜色 5 6 2 2" xfId="3890"/>
    <cellStyle name="60% - 强调文字颜色 5 6 3" xfId="3889"/>
    <cellStyle name="60% - 强调文字颜色 5 7" xfId="1142"/>
    <cellStyle name="60% - 强调文字颜色 5 7 2" xfId="3891"/>
    <cellStyle name="60% - 强调文字颜色 5 8" xfId="2518"/>
    <cellStyle name="60% - 强调文字颜色 5 9" xfId="3863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4"/>
    <cellStyle name="60% - 强调文字颜色 6 2 2 2 3" xfId="2528"/>
    <cellStyle name="60% - 强调文字颜色 6 2 2 3" xfId="1148"/>
    <cellStyle name="60% - 强调文字颜色 6 2 2 3 2" xfId="2529"/>
    <cellStyle name="60% - 强调文字颜色 6 2 2 4" xfId="2527"/>
    <cellStyle name="60% - 强调文字颜色 6 2 3" xfId="1149"/>
    <cellStyle name="60% - 强调文字颜色 6 2 3 2" xfId="1150"/>
    <cellStyle name="60% - 强调文字颜色 6 2 3 2 2" xfId="1151"/>
    <cellStyle name="60% - 强调文字颜色 6 2 3 2 2 2" xfId="3897"/>
    <cellStyle name="60% - 强调文字颜色 6 2 3 2 3" xfId="3896"/>
    <cellStyle name="60% - 强调文字颜色 6 2 3 3" xfId="1152"/>
    <cellStyle name="60% - 强调文字颜色 6 2 3 3 2" xfId="3898"/>
    <cellStyle name="60% - 强调文字颜色 6 2 3 4" xfId="2530"/>
    <cellStyle name="60% - 强调文字颜色 6 2 3 5" xfId="3895"/>
    <cellStyle name="60% - 强调文字颜色 6 2 4" xfId="1153"/>
    <cellStyle name="60% - 强调文字颜色 6 2 4 2" xfId="1154"/>
    <cellStyle name="60% - 强调文字颜色 6 2 4 2 2" xfId="3900"/>
    <cellStyle name="60% - 强调文字颜色 6 2 4 3" xfId="3899"/>
    <cellStyle name="60% - 强调文字颜色 6 2 5" xfId="1156"/>
    <cellStyle name="60% - 强调文字颜色 6 2 5 2" xfId="3901"/>
    <cellStyle name="60% - 强调文字颜色 6 2 6" xfId="2526"/>
    <cellStyle name="60% - 强调文字颜色 6 2 7" xfId="3893"/>
    <cellStyle name="60% - 强调文字颜色 6 2_2015财政决算公开" xfId="3902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5"/>
    <cellStyle name="60% - 强调文字颜色 6 3 2 2 3" xfId="3904"/>
    <cellStyle name="60% - 强调文字颜色 6 3 2 3" xfId="380"/>
    <cellStyle name="60% - 强调文字颜色 6 3 2 3 2" xfId="3906"/>
    <cellStyle name="60% - 强调文字颜色 6 3 2 4" xfId="3903"/>
    <cellStyle name="60% - 强调文字颜色 6 3 3" xfId="1163"/>
    <cellStyle name="60% - 强调文字颜色 6 3 3 2" xfId="1165"/>
    <cellStyle name="60% - 强调文字颜色 6 3 3 2 2" xfId="3908"/>
    <cellStyle name="60% - 强调文字颜色 6 3 3 3" xfId="3907"/>
    <cellStyle name="60% - 强调文字颜色 6 3 4" xfId="1167"/>
    <cellStyle name="60% - 强调文字颜色 6 3 4 2" xfId="3909"/>
    <cellStyle name="60% - 强调文字颜色 6 3 5" xfId="2531"/>
    <cellStyle name="60% - 强调文字颜色 6 4" xfId="1169"/>
    <cellStyle name="60% - 强调文字颜色 6 4 2" xfId="1171"/>
    <cellStyle name="60% - 强调文字颜色 6 4 2 2" xfId="475"/>
    <cellStyle name="60% - 强调文字颜色 6 4 2 2 2" xfId="3912"/>
    <cellStyle name="60% - 强调文字颜色 6 4 2 3" xfId="3911"/>
    <cellStyle name="60% - 强调文字颜色 6 4 3" xfId="1173"/>
    <cellStyle name="60% - 强调文字颜色 6 4 3 2" xfId="3913"/>
    <cellStyle name="60% - 强调文字颜色 6 4 4" xfId="3910"/>
    <cellStyle name="60% - 强调文字颜色 6 5" xfId="1175"/>
    <cellStyle name="60% - 强调文字颜色 6 5 2" xfId="1179"/>
    <cellStyle name="60% - 强调文字颜色 6 5 2 2" xfId="1181"/>
    <cellStyle name="60% - 强调文字颜色 6 5 2 2 2" xfId="3916"/>
    <cellStyle name="60% - 强调文字颜色 6 5 2 3" xfId="3915"/>
    <cellStyle name="60% - 强调文字颜色 6 5 3" xfId="1184"/>
    <cellStyle name="60% - 强调文字颜色 6 5 3 2" xfId="3917"/>
    <cellStyle name="60% - 强调文字颜色 6 5 4" xfId="3914"/>
    <cellStyle name="60% - 强调文字颜色 6 6" xfId="1185"/>
    <cellStyle name="60% - 强调文字颜色 6 6 2" xfId="1186"/>
    <cellStyle name="60% - 强调文字颜色 6 6 2 2" xfId="3919"/>
    <cellStyle name="60% - 强调文字颜色 6 6 3" xfId="3918"/>
    <cellStyle name="60% - 强调文字颜色 6 7" xfId="1187"/>
    <cellStyle name="60% - 强调文字颜色 6 7 2" xfId="3920"/>
    <cellStyle name="60% - 强调文字颜色 6 8" xfId="2525"/>
    <cellStyle name="60% - 强调文字颜色 6 9" xfId="3892"/>
    <cellStyle name="60% - 着色 1" xfId="2689"/>
    <cellStyle name="60% - 着色 1 2" xfId="2819"/>
    <cellStyle name="60% - 着色 2" xfId="2688"/>
    <cellStyle name="60% - 着色 2 2" xfId="2820"/>
    <cellStyle name="60% - 着色 3" xfId="2661"/>
    <cellStyle name="60% - 着色 3 2" xfId="2821"/>
    <cellStyle name="60% - 着色 4" xfId="2609"/>
    <cellStyle name="60% - 着色 4 2" xfId="2822"/>
    <cellStyle name="60% - 着色 5" xfId="2608"/>
    <cellStyle name="60% - 着色 6" xfId="2607"/>
    <cellStyle name="60% - 着色 6 2" xfId="2823"/>
    <cellStyle name="Calc Currency (0)" xfId="1188"/>
    <cellStyle name="Calc Currency (0) 2" xfId="3921"/>
    <cellStyle name="Comma [0]" xfId="1190"/>
    <cellStyle name="Comma [0] 2" xfId="3922"/>
    <cellStyle name="comma zerodec" xfId="1191"/>
    <cellStyle name="comma zerodec 2" xfId="3923"/>
    <cellStyle name="Comma_1995" xfId="1193"/>
    <cellStyle name="Currency [0]" xfId="1194"/>
    <cellStyle name="Currency [0] 2" xfId="3924"/>
    <cellStyle name="Currency_1995" xfId="1195"/>
    <cellStyle name="Currency1" xfId="1197"/>
    <cellStyle name="Currency1 2" xfId="3925"/>
    <cellStyle name="Date" xfId="1198"/>
    <cellStyle name="Date 2" xfId="3926"/>
    <cellStyle name="Dollar (zero dec)" xfId="1199"/>
    <cellStyle name="Dollar (zero dec) 2" xfId="3927"/>
    <cellStyle name="Fixed" xfId="1202"/>
    <cellStyle name="Fixed 2" xfId="3928"/>
    <cellStyle name="Header1" xfId="1204"/>
    <cellStyle name="Header1 2" xfId="3929"/>
    <cellStyle name="Header2" xfId="1206"/>
    <cellStyle name="Header2 2" xfId="3930"/>
    <cellStyle name="HEADING1" xfId="1207"/>
    <cellStyle name="HEADING1 2" xfId="3931"/>
    <cellStyle name="HEADING2" xfId="1208"/>
    <cellStyle name="HEADING2 2" xfId="3932"/>
    <cellStyle name="no dec" xfId="671"/>
    <cellStyle name="no dec 2" xfId="3933"/>
    <cellStyle name="Norma,_laroux_4_营业在建 (2)_E21" xfId="472"/>
    <cellStyle name="Normal_#10-Headcount" xfId="1209"/>
    <cellStyle name="Percent_laroux" xfId="1211"/>
    <cellStyle name="Total" xfId="1212"/>
    <cellStyle name="Total 2" xfId="3934"/>
    <cellStyle name="百分比 2" xfId="1213"/>
    <cellStyle name="百分比 2 2" xfId="1214"/>
    <cellStyle name="百分比 2 2 2" xfId="1215"/>
    <cellStyle name="百分比 2 2 2 2" xfId="1216"/>
    <cellStyle name="百分比 2 2 2 2 2" xfId="254"/>
    <cellStyle name="百分比 2 2 2 2 2 2" xfId="3939"/>
    <cellStyle name="百分比 2 2 2 2 3" xfId="3938"/>
    <cellStyle name="百分比 2 2 2 3" xfId="1217"/>
    <cellStyle name="百分比 2 2 2 3 2" xfId="3940"/>
    <cellStyle name="百分比 2 2 2 4" xfId="3937"/>
    <cellStyle name="百分比 2 2 3" xfId="1218"/>
    <cellStyle name="百分比 2 2 3 2" xfId="1219"/>
    <cellStyle name="百分比 2 2 3 2 2" xfId="3942"/>
    <cellStyle name="百分比 2 2 3 3" xfId="3941"/>
    <cellStyle name="百分比 2 2 4" xfId="1220"/>
    <cellStyle name="百分比 2 2 4 2" xfId="3943"/>
    <cellStyle name="百分比 2 2 5" xfId="3936"/>
    <cellStyle name="百分比 2 3" xfId="1221"/>
    <cellStyle name="百分比 2 3 2" xfId="1222"/>
    <cellStyle name="百分比 2 3 2 2" xfId="1223"/>
    <cellStyle name="百分比 2 3 2 2 2" xfId="3946"/>
    <cellStyle name="百分比 2 3 2 3" xfId="3945"/>
    <cellStyle name="百分比 2 3 3" xfId="1224"/>
    <cellStyle name="百分比 2 3 3 2" xfId="3947"/>
    <cellStyle name="百分比 2 3 4" xfId="3944"/>
    <cellStyle name="百分比 2 4" xfId="1225"/>
    <cellStyle name="百分比 2 4 2" xfId="1226"/>
    <cellStyle name="百分比 2 4 2 2" xfId="3949"/>
    <cellStyle name="百分比 2 4 3" xfId="3948"/>
    <cellStyle name="百分比 2 5" xfId="1227"/>
    <cellStyle name="百分比 2 5 2" xfId="3950"/>
    <cellStyle name="百分比 2 6" xfId="3935"/>
    <cellStyle name="百分比 3" xfId="1228"/>
    <cellStyle name="百分比 3 2" xfId="1229"/>
    <cellStyle name="百分比 3 2 2" xfId="1168"/>
    <cellStyle name="百分比 3 2 2 2" xfId="1170"/>
    <cellStyle name="百分比 3 2 2 2 2" xfId="3954"/>
    <cellStyle name="百分比 3 2 2 3" xfId="3953"/>
    <cellStyle name="百分比 3 2 3" xfId="1174"/>
    <cellStyle name="百分比 3 2 3 2" xfId="3955"/>
    <cellStyle name="百分比 3 2 4" xfId="3952"/>
    <cellStyle name="百分比 3 3" xfId="1230"/>
    <cellStyle name="百分比 3 3 2" xfId="1231"/>
    <cellStyle name="百分比 3 3 2 2" xfId="3957"/>
    <cellStyle name="百分比 3 3 3" xfId="3956"/>
    <cellStyle name="百分比 3 4" xfId="1232"/>
    <cellStyle name="百分比 3 4 2" xfId="3958"/>
    <cellStyle name="百分比 3 5" xfId="1233"/>
    <cellStyle name="百分比 3 5 2" xfId="3959"/>
    <cellStyle name="百分比 3 6" xfId="3951"/>
    <cellStyle name="百分比 4" xfId="1234"/>
    <cellStyle name="百分比 4 2" xfId="1236"/>
    <cellStyle name="百分比 4 2 2" xfId="1238"/>
    <cellStyle name="百分比 4 2 2 2" xfId="1239"/>
    <cellStyle name="百分比 4 2 2 2 2" xfId="3963"/>
    <cellStyle name="百分比 4 2 2 3" xfId="3962"/>
    <cellStyle name="百分比 4 2 3" xfId="1241"/>
    <cellStyle name="百分比 4 2 3 2" xfId="3964"/>
    <cellStyle name="百分比 4 2 4" xfId="3961"/>
    <cellStyle name="百分比 4 3" xfId="1243"/>
    <cellStyle name="百分比 4 3 2" xfId="1246"/>
    <cellStyle name="百分比 4 3 2 2" xfId="3966"/>
    <cellStyle name="百分比 4 3 3" xfId="3965"/>
    <cellStyle name="百分比 4 4" xfId="1248"/>
    <cellStyle name="百分比 4 4 2" xfId="3967"/>
    <cellStyle name="百分比 4 5" xfId="3960"/>
    <cellStyle name="百分比 5" xfId="1250"/>
    <cellStyle name="百分比 5 2" xfId="1254"/>
    <cellStyle name="百分比 5 2 2" xfId="1256"/>
    <cellStyle name="百分比 5 2 2 2" xfId="1257"/>
    <cellStyle name="百分比 5 2 2 2 2" xfId="3971"/>
    <cellStyle name="百分比 5 2 2 3" xfId="3970"/>
    <cellStyle name="百分比 5 2 3" xfId="1259"/>
    <cellStyle name="百分比 5 2 3 2" xfId="3972"/>
    <cellStyle name="百分比 5 2 4" xfId="3969"/>
    <cellStyle name="百分比 5 3" xfId="1261"/>
    <cellStyle name="百分比 5 3 2" xfId="1262"/>
    <cellStyle name="百分比 5 3 2 2" xfId="3974"/>
    <cellStyle name="百分比 5 3 3" xfId="3973"/>
    <cellStyle name="百分比 5 4" xfId="1264"/>
    <cellStyle name="百分比 5 4 2" xfId="3975"/>
    <cellStyle name="百分比 5 5" xfId="1266"/>
    <cellStyle name="百分比 5 5 2" xfId="3976"/>
    <cellStyle name="百分比 5 6" xfId="3968"/>
    <cellStyle name="百分比 5 7" xfId="4984"/>
    <cellStyle name="百分比 6" xfId="1268"/>
    <cellStyle name="百分比 6 2" xfId="1270"/>
    <cellStyle name="百分比 6 2 2" xfId="1272"/>
    <cellStyle name="百分比 6 2 2 2" xfId="1274"/>
    <cellStyle name="百分比 6 2 2 2 2" xfId="3980"/>
    <cellStyle name="百分比 6 2 2 3" xfId="3979"/>
    <cellStyle name="百分比 6 2 3" xfId="1276"/>
    <cellStyle name="百分比 6 2 3 2" xfId="3981"/>
    <cellStyle name="百分比 6 2 4" xfId="3978"/>
    <cellStyle name="百分比 6 3" xfId="1278"/>
    <cellStyle name="百分比 6 3 2" xfId="1279"/>
    <cellStyle name="百分比 6 3 2 2" xfId="3983"/>
    <cellStyle name="百分比 6 3 3" xfId="3982"/>
    <cellStyle name="百分比 6 4" xfId="1281"/>
    <cellStyle name="百分比 6 4 2" xfId="3984"/>
    <cellStyle name="百分比 6 5" xfId="3977"/>
    <cellStyle name="百分比 7" xfId="1282"/>
    <cellStyle name="百分比 7 2" xfId="1283"/>
    <cellStyle name="百分比 7 2 2" xfId="1284"/>
    <cellStyle name="百分比 7 2 2 2" xfId="1285"/>
    <cellStyle name="百分比 7 2 2 2 2" xfId="3988"/>
    <cellStyle name="百分比 7 2 2 3" xfId="3987"/>
    <cellStyle name="百分比 7 2 3" xfId="1286"/>
    <cellStyle name="百分比 7 2 3 2" xfId="3989"/>
    <cellStyle name="百分比 7 2 4" xfId="3986"/>
    <cellStyle name="百分比 7 3" xfId="1287"/>
    <cellStyle name="百分比 7 3 2" xfId="1288"/>
    <cellStyle name="百分比 7 3 2 2" xfId="3991"/>
    <cellStyle name="百分比 7 3 3" xfId="3990"/>
    <cellStyle name="百分比 7 4" xfId="1289"/>
    <cellStyle name="百分比 7 4 2" xfId="3992"/>
    <cellStyle name="百分比 7 5" xfId="3985"/>
    <cellStyle name="百分比 8" xfId="2720"/>
    <cellStyle name="标题" xfId="1290"/>
    <cellStyle name="标题 1" xfId="1291"/>
    <cellStyle name="标题 1 2" xfId="1292"/>
    <cellStyle name="标题 1 2 2" xfId="1294"/>
    <cellStyle name="标题 1 2 2 2" xfId="1295"/>
    <cellStyle name="标题 1 2 2 2 2" xfId="1296"/>
    <cellStyle name="标题 1 2 2 3" xfId="1298"/>
    <cellStyle name="标题 1 2 3" xfId="1299"/>
    <cellStyle name="标题 1 2 3 2" xfId="1300"/>
    <cellStyle name="标题 1 2 3 2 2" xfId="1063"/>
    <cellStyle name="标题 1 2 3 3" xfId="1302"/>
    <cellStyle name="标题 1 2 3 4" xfId="2533"/>
    <cellStyle name="标题 1 2 4" xfId="1303"/>
    <cellStyle name="标题 1 2 4 2" xfId="1304"/>
    <cellStyle name="标题 1 2 5" xfId="1305"/>
    <cellStyle name="标题 1 2_2015财政决算公开" xfId="3993"/>
    <cellStyle name="标题 1 3" xfId="1306"/>
    <cellStyle name="标题 1 3 2" xfId="1307"/>
    <cellStyle name="标题 1 3 2 2" xfId="1309"/>
    <cellStyle name="标题 1 3 2 2 2" xfId="1312"/>
    <cellStyle name="标题 1 3 2 3" xfId="1315"/>
    <cellStyle name="标题 1 3 3" xfId="1316"/>
    <cellStyle name="标题 1 3 3 2" xfId="1318"/>
    <cellStyle name="标题 1 3 4" xfId="1319"/>
    <cellStyle name="标题 1 4" xfId="1320"/>
    <cellStyle name="标题 1 4 2" xfId="1321"/>
    <cellStyle name="标题 1 4 2 2" xfId="739"/>
    <cellStyle name="标题 1 4 3" xfId="1322"/>
    <cellStyle name="标题 1 5" xfId="1323"/>
    <cellStyle name="标题 1 5 2" xfId="1325"/>
    <cellStyle name="标题 1 5 2 2" xfId="750"/>
    <cellStyle name="标题 1 5 3" xfId="1326"/>
    <cellStyle name="标题 1 6" xfId="1327"/>
    <cellStyle name="标题 1 6 2" xfId="1328"/>
    <cellStyle name="标题 1 7" xfId="1329"/>
    <cellStyle name="标题 1 8" xfId="2824"/>
    <cellStyle name="标题 10" xfId="2808"/>
    <cellStyle name="标题 2" xfId="1330"/>
    <cellStyle name="标题 2 2" xfId="1331"/>
    <cellStyle name="标题 2 2 2" xfId="1332"/>
    <cellStyle name="标题 2 2 2 2" xfId="1333"/>
    <cellStyle name="标题 2 2 2 2 2" xfId="1334"/>
    <cellStyle name="标题 2 2 2 3" xfId="1335"/>
    <cellStyle name="标题 2 2 3" xfId="1336"/>
    <cellStyle name="标题 2 2 3 2" xfId="1338"/>
    <cellStyle name="标题 2 2 3 2 2" xfId="1340"/>
    <cellStyle name="标题 2 2 3 3" xfId="1342"/>
    <cellStyle name="标题 2 2 3 4" xfId="2534"/>
    <cellStyle name="标题 2 2 4" xfId="548"/>
    <cellStyle name="标题 2 2 4 2" xfId="1344"/>
    <cellStyle name="标题 2 2 5" xfId="551"/>
    <cellStyle name="标题 2 2_2015财政决算公开" xfId="3994"/>
    <cellStyle name="标题 2 3" xfId="1345"/>
    <cellStyle name="标题 2 3 2" xfId="1346"/>
    <cellStyle name="标题 2 3 2 2" xfId="1347"/>
    <cellStyle name="标题 2 3 2 2 2" xfId="1348"/>
    <cellStyle name="标题 2 3 2 3" xfId="1349"/>
    <cellStyle name="标题 2 3 3" xfId="1350"/>
    <cellStyle name="标题 2 3 3 2" xfId="1351"/>
    <cellStyle name="标题 2 3 4" xfId="1352"/>
    <cellStyle name="标题 2 4" xfId="1353"/>
    <cellStyle name="标题 2 4 2" xfId="1354"/>
    <cellStyle name="标题 2 4 2 2" xfId="774"/>
    <cellStyle name="标题 2 4 3" xfId="1273"/>
    <cellStyle name="标题 2 5" xfId="1355"/>
    <cellStyle name="标题 2 5 2" xfId="1356"/>
    <cellStyle name="标题 2 5 2 2" xfId="791"/>
    <cellStyle name="标题 2 5 3" xfId="1357"/>
    <cellStyle name="标题 2 6" xfId="1358"/>
    <cellStyle name="标题 2 6 2" xfId="1359"/>
    <cellStyle name="标题 2 7" xfId="1360"/>
    <cellStyle name="标题 2 8" xfId="2825"/>
    <cellStyle name="标题 3" xfId="1361"/>
    <cellStyle name="标题 3 2" xfId="1362"/>
    <cellStyle name="标题 3 2 2" xfId="1364"/>
    <cellStyle name="标题 3 2 2 2" xfId="1367"/>
    <cellStyle name="标题 3 2 2 2 2" xfId="395"/>
    <cellStyle name="标题 3 2 2 3" xfId="1370"/>
    <cellStyle name="标题 3 2 3" xfId="1372"/>
    <cellStyle name="标题 3 2 3 2" xfId="1374"/>
    <cellStyle name="标题 3 2 3 2 2" xfId="455"/>
    <cellStyle name="标题 3 2 3 3" xfId="1375"/>
    <cellStyle name="标题 3 2 3 4" xfId="2535"/>
    <cellStyle name="标题 3 2 4" xfId="1377"/>
    <cellStyle name="标题 3 2 4 2" xfId="1378"/>
    <cellStyle name="标题 3 2 5" xfId="1379"/>
    <cellStyle name="标题 3 2_2015财政决算公开" xfId="3995"/>
    <cellStyle name="标题 3 3" xfId="1380"/>
    <cellStyle name="标题 3 3 2" xfId="1381"/>
    <cellStyle name="标题 3 3 2 2" xfId="997"/>
    <cellStyle name="标题 3 3 2 2 2" xfId="1382"/>
    <cellStyle name="标题 3 3 2 3" xfId="1383"/>
    <cellStyle name="标题 3 3 3" xfId="1384"/>
    <cellStyle name="标题 3 3 3 2" xfId="1037"/>
    <cellStyle name="标题 3 3 4" xfId="1385"/>
    <cellStyle name="标题 3 4" xfId="1386"/>
    <cellStyle name="标题 3 4 2" xfId="1387"/>
    <cellStyle name="标题 3 4 2 2" xfId="813"/>
    <cellStyle name="标题 3 4 3" xfId="1388"/>
    <cellStyle name="标题 3 5" xfId="1389"/>
    <cellStyle name="标题 3 5 2" xfId="1390"/>
    <cellStyle name="标题 3 5 2 2" xfId="833"/>
    <cellStyle name="标题 3 5 3" xfId="1392"/>
    <cellStyle name="标题 3 6" xfId="1393"/>
    <cellStyle name="标题 3 6 2" xfId="1394"/>
    <cellStyle name="标题 3 7" xfId="1395"/>
    <cellStyle name="标题 3 8" xfId="2826"/>
    <cellStyle name="标题 4" xfId="170"/>
    <cellStyle name="标题 4 2" xfId="1397"/>
    <cellStyle name="标题 4 2 2" xfId="1399"/>
    <cellStyle name="标题 4 2 2 2" xfId="1402"/>
    <cellStyle name="标题 4 2 2 2 2" xfId="1405"/>
    <cellStyle name="标题 4 2 2 3" xfId="1407"/>
    <cellStyle name="标题 4 2 3" xfId="1409"/>
    <cellStyle name="标题 4 2 3 2" xfId="1411"/>
    <cellStyle name="标题 4 2 3 2 2" xfId="1413"/>
    <cellStyle name="标题 4 2 3 3" xfId="1415"/>
    <cellStyle name="标题 4 2 3 4" xfId="2536"/>
    <cellStyle name="标题 4 2 4" xfId="1417"/>
    <cellStyle name="标题 4 2 4 2" xfId="1420"/>
    <cellStyle name="标题 4 2 5" xfId="1422"/>
    <cellStyle name="标题 4 2_2015财政决算公开" xfId="3996"/>
    <cellStyle name="标题 4 3" xfId="1424"/>
    <cellStyle name="标题 4 3 2" xfId="1426"/>
    <cellStyle name="标题 4 3 2 2" xfId="1429"/>
    <cellStyle name="标题 4 3 2 2 2" xfId="1432"/>
    <cellStyle name="标题 4 3 2 3" xfId="1434"/>
    <cellStyle name="标题 4 3 3" xfId="1436"/>
    <cellStyle name="标题 4 3 3 2" xfId="1438"/>
    <cellStyle name="标题 4 3 4" xfId="1440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7"/>
    <cellStyle name="标题 5" xfId="153"/>
    <cellStyle name="标题 5 2" xfId="1441"/>
    <cellStyle name="标题 5 2 2" xfId="1442"/>
    <cellStyle name="标题 5 2 2 2" xfId="1444"/>
    <cellStyle name="标题 5 2 2 2 2" xfId="1446"/>
    <cellStyle name="标题 5 2 2 2 2 2" xfId="4000"/>
    <cellStyle name="标题 5 2 2 2 3" xfId="3999"/>
    <cellStyle name="标题 5 2 2 2_2015财政决算公开" xfId="4001"/>
    <cellStyle name="标题 5 2 2 3" xfId="1253"/>
    <cellStyle name="标题 5 2 2 3 2" xfId="4002"/>
    <cellStyle name="标题 5 2 2 4" xfId="2540"/>
    <cellStyle name="标题 5 2 2 5" xfId="3998"/>
    <cellStyle name="标题 5 2 2_2015财政决算公开" xfId="4003"/>
    <cellStyle name="标题 5 2 3" xfId="1447"/>
    <cellStyle name="标题 5 2 3 2" xfId="1449"/>
    <cellStyle name="标题 5 2 3 2 2" xfId="4005"/>
    <cellStyle name="标题 5 2 3 3" xfId="2541"/>
    <cellStyle name="标题 5 2 3 4" xfId="4004"/>
    <cellStyle name="标题 5 2 3_2015财政决算公开" xfId="4006"/>
    <cellStyle name="标题 5 2 4" xfId="1450"/>
    <cellStyle name="标题 5 2 4 2" xfId="4007"/>
    <cellStyle name="标题 5 2 5" xfId="2539"/>
    <cellStyle name="标题 5 2 6" xfId="3997"/>
    <cellStyle name="标题 5 2_2015财政决算公开" xfId="4008"/>
    <cellStyle name="标题 5 3" xfId="1451"/>
    <cellStyle name="标题 5 3 2" xfId="615"/>
    <cellStyle name="标题 5 3 2 2" xfId="617"/>
    <cellStyle name="标题 5 3 2 2 2" xfId="4011"/>
    <cellStyle name="标题 5 3 2 3" xfId="4010"/>
    <cellStyle name="标题 5 3 2_2015财政决算公开" xfId="4012"/>
    <cellStyle name="标题 5 3 3" xfId="645"/>
    <cellStyle name="标题 5 3 3 2" xfId="4013"/>
    <cellStyle name="标题 5 3 4" xfId="2542"/>
    <cellStyle name="标题 5 3 5" xfId="4009"/>
    <cellStyle name="标题 5 3_2015财政决算公开" xfId="4014"/>
    <cellStyle name="标题 5 4" xfId="518"/>
    <cellStyle name="标题 5 4 2" xfId="1452"/>
    <cellStyle name="标题 5 4 2 2" xfId="907"/>
    <cellStyle name="标题 5 4 3" xfId="1453"/>
    <cellStyle name="标题 5 5" xfId="1"/>
    <cellStyle name="标题 5 5 2" xfId="1454"/>
    <cellStyle name="标题 5 6" xfId="314"/>
    <cellStyle name="标题 5 7" xfId="2538"/>
    <cellStyle name="标题 5_2015财政决算公开" xfId="4015"/>
    <cellStyle name="标题 6" xfId="1455"/>
    <cellStyle name="标题 6 2" xfId="2543"/>
    <cellStyle name="标题 7" xfId="1456"/>
    <cellStyle name="标题 7 2" xfId="1457"/>
    <cellStyle name="标题 8" xfId="1458"/>
    <cellStyle name="标题 9" xfId="2532"/>
    <cellStyle name="表标题" xfId="1460"/>
    <cellStyle name="表标题 2" xfId="1461"/>
    <cellStyle name="表标题 2 2" xfId="1462"/>
    <cellStyle name="表标题 2 2 2" xfId="1463"/>
    <cellStyle name="表标题 2 2 2 2" xfId="1464"/>
    <cellStyle name="表标题 2 2 3" xfId="1465"/>
    <cellStyle name="表标题 2 3" xfId="1466"/>
    <cellStyle name="表标题 2 3 2" xfId="161"/>
    <cellStyle name="表标题 2 4" xfId="22"/>
    <cellStyle name="表标题 3" xfId="1467"/>
    <cellStyle name="表标题 3 2" xfId="1469"/>
    <cellStyle name="表标题 3 2 2" xfId="208"/>
    <cellStyle name="表标题 3 3" xfId="1471"/>
    <cellStyle name="表标题 4" xfId="1472"/>
    <cellStyle name="表标题 4 2" xfId="1474"/>
    <cellStyle name="表标题 5" xfId="1475"/>
    <cellStyle name="差" xfId="1476"/>
    <cellStyle name="差 2" xfId="1478"/>
    <cellStyle name="差 2 2" xfId="1480"/>
    <cellStyle name="差 2 2 2" xfId="271"/>
    <cellStyle name="差 2 2 2 2" xfId="273"/>
    <cellStyle name="差 2 2 2 2 2" xfId="4016"/>
    <cellStyle name="差 2 2 2 3" xfId="2547"/>
    <cellStyle name="差 2 2 3" xfId="279"/>
    <cellStyle name="差 2 2 3 2" xfId="2548"/>
    <cellStyle name="差 2 2 4" xfId="2546"/>
    <cellStyle name="差 2 3" xfId="1482"/>
    <cellStyle name="差 2 3 2" xfId="230"/>
    <cellStyle name="差 2 3 2 2" xfId="4017"/>
    <cellStyle name="差 2 3 3" xfId="2549"/>
    <cellStyle name="差 2 4" xfId="1483"/>
    <cellStyle name="差 2 4 2" xfId="4018"/>
    <cellStyle name="差 2 5" xfId="2545"/>
    <cellStyle name="差 2_2015财政决算公开" xfId="4019"/>
    <cellStyle name="差 3" xfId="1485"/>
    <cellStyle name="差 3 2" xfId="1487"/>
    <cellStyle name="差 3 2 2" xfId="485"/>
    <cellStyle name="差 3 2 2 2" xfId="122"/>
    <cellStyle name="差 3 2 2 2 2" xfId="4022"/>
    <cellStyle name="差 3 2 2 3" xfId="4021"/>
    <cellStyle name="差 3 2 3" xfId="323"/>
    <cellStyle name="差 3 2 3 2" xfId="4023"/>
    <cellStyle name="差 3 2 4" xfId="4020"/>
    <cellStyle name="差 3 3" xfId="1489"/>
    <cellStyle name="差 3 3 2" xfId="1490"/>
    <cellStyle name="差 3 3 2 2" xfId="4025"/>
    <cellStyle name="差 3 3 3" xfId="4024"/>
    <cellStyle name="差 3 4" xfId="1491"/>
    <cellStyle name="差 3 4 2" xfId="4026"/>
    <cellStyle name="差 3 5" xfId="2550"/>
    <cellStyle name="差 4" xfId="1493"/>
    <cellStyle name="差 4 2" xfId="1494"/>
    <cellStyle name="差 4 2 2" xfId="525"/>
    <cellStyle name="差 4 2 2 2" xfId="4029"/>
    <cellStyle name="差 4 2 3" xfId="4028"/>
    <cellStyle name="差 4 3" xfId="1495"/>
    <cellStyle name="差 4 3 2" xfId="4030"/>
    <cellStyle name="差 4 4" xfId="4027"/>
    <cellStyle name="差 5" xfId="1496"/>
    <cellStyle name="差 5 2" xfId="1497"/>
    <cellStyle name="差 5 2 2" xfId="1498"/>
    <cellStyle name="差 5 2 2 2" xfId="4033"/>
    <cellStyle name="差 5 2 3" xfId="4032"/>
    <cellStyle name="差 5 3" xfId="1499"/>
    <cellStyle name="差 5 3 2" xfId="4034"/>
    <cellStyle name="差 5 4" xfId="4031"/>
    <cellStyle name="差 6" xfId="1500"/>
    <cellStyle name="差 6 2" xfId="1501"/>
    <cellStyle name="差 6 2 2" xfId="4036"/>
    <cellStyle name="差 6 3" xfId="4035"/>
    <cellStyle name="差 7" xfId="1002"/>
    <cellStyle name="差 7 2" xfId="4037"/>
    <cellStyle name="差 8" xfId="2544"/>
    <cellStyle name="差_5.中央部门决算（草案)-1" xfId="2551"/>
    <cellStyle name="差_F00DC810C49E00C2E0430A3413167AE0" xfId="2552"/>
    <cellStyle name="差_出版署2010年度中央部门决算草案" xfId="2553"/>
    <cellStyle name="差_全国友协2010年度中央部门决算（草案）" xfId="2554"/>
    <cellStyle name="差_司法部2010年度中央部门决算（草案）报" xfId="2555"/>
    <cellStyle name="常规" xfId="0" builtinId="0"/>
    <cellStyle name="常规 10" xfId="1502"/>
    <cellStyle name="常规 10 2" xfId="1503"/>
    <cellStyle name="常规 10 2 2" xfId="1504"/>
    <cellStyle name="常规 10 2 2 2" xfId="1505"/>
    <cellStyle name="常规 10 2 2 2 2" xfId="4041"/>
    <cellStyle name="常规 10 2 2 3" xfId="4040"/>
    <cellStyle name="常规 10 2 2_2015财政决算公开" xfId="4042"/>
    <cellStyle name="常规 10 2 3" xfId="1507"/>
    <cellStyle name="常规 10 2 3 2" xfId="4043"/>
    <cellStyle name="常规 10 2 4" xfId="4039"/>
    <cellStyle name="常规 10 2_2015财政决算公开" xfId="4044"/>
    <cellStyle name="常规 10 3" xfId="1508"/>
    <cellStyle name="常规 10 3 2" xfId="1509"/>
    <cellStyle name="常规 10 3 2 2" xfId="4046"/>
    <cellStyle name="常规 10 3 3" xfId="4045"/>
    <cellStyle name="常规 10 3_2015财政决算公开" xfId="4047"/>
    <cellStyle name="常规 10 4" xfId="1511"/>
    <cellStyle name="常规 10 4 2" xfId="4048"/>
    <cellStyle name="常规 10 5" xfId="2556"/>
    <cellStyle name="常规 10 6" xfId="4038"/>
    <cellStyle name="常规 10_2015财政决算公开" xfId="4049"/>
    <cellStyle name="常规 11" xfId="1512"/>
    <cellStyle name="常规 11 2" xfId="130"/>
    <cellStyle name="常规 11 2 2" xfId="135"/>
    <cellStyle name="常规 11 2 2 2" xfId="1513"/>
    <cellStyle name="常规 11 2 2 2 2" xfId="4053"/>
    <cellStyle name="常规 11 2 2 3" xfId="4052"/>
    <cellStyle name="常规 11 2 3" xfId="137"/>
    <cellStyle name="常规 11 2 3 2" xfId="4054"/>
    <cellStyle name="常规 11 2 4" xfId="2558"/>
    <cellStyle name="常规 11 2 5" xfId="4051"/>
    <cellStyle name="常规 11 3" xfId="140"/>
    <cellStyle name="常规 11 3 2" xfId="143"/>
    <cellStyle name="常规 11 3 2 2" xfId="4056"/>
    <cellStyle name="常规 11 3 3" xfId="2559"/>
    <cellStyle name="常规 11 3 4" xfId="4055"/>
    <cellStyle name="常规 11 4" xfId="150"/>
    <cellStyle name="常规 11 4 2" xfId="4057"/>
    <cellStyle name="常规 11 5" xfId="2557"/>
    <cellStyle name="常规 11 6" xfId="4050"/>
    <cellStyle name="常规 11_报 预算   行政政法处(1)" xfId="2560"/>
    <cellStyle name="常规 12" xfId="1515"/>
    <cellStyle name="常规 12 2" xfId="194"/>
    <cellStyle name="常规 12 2 2" xfId="197"/>
    <cellStyle name="常规 12 2 2 2" xfId="1516"/>
    <cellStyle name="常规 12 2 2 2 2" xfId="1517"/>
    <cellStyle name="常规 12 2 2 2 2 2" xfId="4062"/>
    <cellStyle name="常规 12 2 2 2 3" xfId="4061"/>
    <cellStyle name="常规 12 2 2 2_2015财政决算公开" xfId="4063"/>
    <cellStyle name="常规 12 2 2 3" xfId="1518"/>
    <cellStyle name="常规 12 2 2 3 2" xfId="4064"/>
    <cellStyle name="常规 12 2 2 4" xfId="4065"/>
    <cellStyle name="常规 12 2 2 5" xfId="4060"/>
    <cellStyle name="常规 12 2 2_2015财政决算公开" xfId="4066"/>
    <cellStyle name="常规 12 2 3" xfId="199"/>
    <cellStyle name="常规 12 2 3 2" xfId="1519"/>
    <cellStyle name="常规 12 2 3 2 2" xfId="4068"/>
    <cellStyle name="常规 12 2 3 3" xfId="4067"/>
    <cellStyle name="常规 12 2 3_2015财政决算公开" xfId="4069"/>
    <cellStyle name="常规 12 2 4" xfId="1520"/>
    <cellStyle name="常规 12 2 4 2" xfId="4070"/>
    <cellStyle name="常规 12 2 5" xfId="4059"/>
    <cellStyle name="常规 12 2_2015财政决算公开" xfId="4071"/>
    <cellStyle name="常规 12 3" xfId="201"/>
    <cellStyle name="常规 12 3 2" xfId="204"/>
    <cellStyle name="常规 12 3 2 2" xfId="4073"/>
    <cellStyle name="常规 12 3 3" xfId="4072"/>
    <cellStyle name="常规 12 3_2015财政决算公开" xfId="4074"/>
    <cellStyle name="常规 12 4" xfId="214"/>
    <cellStyle name="常规 12 4 2" xfId="1521"/>
    <cellStyle name="常规 12 4 2 2" xfId="4076"/>
    <cellStyle name="常规 12 4 3" xfId="4075"/>
    <cellStyle name="常规 12 4_2015财政决算公开" xfId="4077"/>
    <cellStyle name="常规 12 5" xfId="219"/>
    <cellStyle name="常规 12 5 2" xfId="4078"/>
    <cellStyle name="常规 12 6" xfId="4079"/>
    <cellStyle name="常规 12 7" xfId="4058"/>
    <cellStyle name="常规 12_2015财政决算公开" xfId="4080"/>
    <cellStyle name="常规 13" xfId="1523"/>
    <cellStyle name="常规 13 2" xfId="284"/>
    <cellStyle name="常规 13 2 2" xfId="286"/>
    <cellStyle name="常规 13 2 2 2" xfId="1525"/>
    <cellStyle name="常规 13 2 2 2 2" xfId="4084"/>
    <cellStyle name="常规 13 2 2 3" xfId="4083"/>
    <cellStyle name="常规 13 2 2_2015财政决算公开" xfId="4085"/>
    <cellStyle name="常规 13 2 3" xfId="288"/>
    <cellStyle name="常规 13 2 3 2" xfId="4086"/>
    <cellStyle name="常规 13 2 4" xfId="4087"/>
    <cellStyle name="常规 13 2 5" xfId="4082"/>
    <cellStyle name="常规 13 2_2015财政决算公开" xfId="4088"/>
    <cellStyle name="常规 13 3" xfId="290"/>
    <cellStyle name="常规 13 3 2" xfId="293"/>
    <cellStyle name="常规 13 3 2 2" xfId="4090"/>
    <cellStyle name="常规 13 3 3" xfId="4089"/>
    <cellStyle name="常规 13 3_2015财政决算公开" xfId="4091"/>
    <cellStyle name="常规 13 4" xfId="299"/>
    <cellStyle name="常规 13 4 2" xfId="4092"/>
    <cellStyle name="常规 13 5" xfId="4081"/>
    <cellStyle name="常规 13_2015财政决算公开" xfId="4093"/>
    <cellStyle name="常规 14" xfId="1526"/>
    <cellStyle name="常规 14 2" xfId="1527"/>
    <cellStyle name="常规 14 2 2" xfId="4095"/>
    <cellStyle name="常规 14 3" xfId="1528"/>
    <cellStyle name="常规 14 3 2" xfId="4096"/>
    <cellStyle name="常规 14 4" xfId="1529"/>
    <cellStyle name="常规 14 4 2" xfId="4097"/>
    <cellStyle name="常规 14 5" xfId="1112"/>
    <cellStyle name="常规 14 6" xfId="1530"/>
    <cellStyle name="常规 14 7" xfId="4094"/>
    <cellStyle name="常规 14_2015财政决算公开" xfId="4098"/>
    <cellStyle name="常规 15" xfId="1075"/>
    <cellStyle name="常规 15 2" xfId="1078"/>
    <cellStyle name="常规 15 2 2" xfId="4100"/>
    <cellStyle name="常规 15 3" xfId="1081"/>
    <cellStyle name="常规 15 3 2" xfId="4101"/>
    <cellStyle name="常规 15 4" xfId="1531"/>
    <cellStyle name="常规 15 4 2" xfId="4102"/>
    <cellStyle name="常规 15 5" xfId="4099"/>
    <cellStyle name="常规 15_2015财政决算公开" xfId="4103"/>
    <cellStyle name="常规 16" xfId="1085"/>
    <cellStyle name="常规 16 2" xfId="1089"/>
    <cellStyle name="常规 16 2 2" xfId="4105"/>
    <cellStyle name="常规 16 3" xfId="4104"/>
    <cellStyle name="常规 16_2015财政决算公开" xfId="4106"/>
    <cellStyle name="常规 17" xfId="1094"/>
    <cellStyle name="常规 17 2" xfId="1534"/>
    <cellStyle name="常规 17 2 2" xfId="4108"/>
    <cellStyle name="常规 17 3" xfId="4107"/>
    <cellStyle name="常规 17_2015财政决算公开" xfId="4109"/>
    <cellStyle name="常规 18" xfId="1537"/>
    <cellStyle name="常规 18 2" xfId="1539"/>
    <cellStyle name="常规 18 2 2" xfId="4111"/>
    <cellStyle name="常规 18 3" xfId="4110"/>
    <cellStyle name="常规 18_2015财政决算公开" xfId="4112"/>
    <cellStyle name="常规 19" xfId="1541"/>
    <cellStyle name="常规 19 2" xfId="1543"/>
    <cellStyle name="常规 19 2 2" xfId="4114"/>
    <cellStyle name="常规 19 3" xfId="4113"/>
    <cellStyle name="常规 19_2015财政决算公开" xfId="4115"/>
    <cellStyle name="常规 2" xfId="1544"/>
    <cellStyle name="常规 2 10" xfId="4974"/>
    <cellStyle name="常规 2 11" xfId="4978"/>
    <cellStyle name="常规 2 2" xfId="1192"/>
    <cellStyle name="常规 2 2 10" xfId="1546"/>
    <cellStyle name="常规 2 2 11" xfId="2566"/>
    <cellStyle name="常规 2 2 2" xfId="1548"/>
    <cellStyle name="常规 2 2 2 10" xfId="2567"/>
    <cellStyle name="常规 2 2 2 2" xfId="1549"/>
    <cellStyle name="常规 2 2 2 2 2" xfId="1550"/>
    <cellStyle name="常规 2 2 2 2 2 2" xfId="1551"/>
    <cellStyle name="常规 2 2 2 2 2 2 2" xfId="4116"/>
    <cellStyle name="常规 2 2 2 2 2 3" xfId="1552"/>
    <cellStyle name="常规 2 2 2 2 2 3 2" xfId="4117"/>
    <cellStyle name="常规 2 2 2 2 2 4" xfId="1553"/>
    <cellStyle name="常规 2 2 2 2 2 4 2" xfId="4118"/>
    <cellStyle name="常规 2 2 2 2 2 5" xfId="2569"/>
    <cellStyle name="常规 2 2 2 2 2_2015财政决算公开" xfId="4119"/>
    <cellStyle name="常规 2 2 2 2 3" xfId="1554"/>
    <cellStyle name="常规 2 2 2 2 3 2" xfId="1556"/>
    <cellStyle name="常规 2 2 2 2 3 2 2" xfId="4120"/>
    <cellStyle name="常规 2 2 2 2 3 3" xfId="1557"/>
    <cellStyle name="常规 2 2 2 2 3 3 2" xfId="4121"/>
    <cellStyle name="常规 2 2 2 2 3 4" xfId="2570"/>
    <cellStyle name="常规 2 2 2 2 3_2015财政决算公开" xfId="4122"/>
    <cellStyle name="常规 2 2 2 2 4" xfId="1558"/>
    <cellStyle name="常规 2 2 2 2 4 2" xfId="1559"/>
    <cellStyle name="常规 2 2 2 2 4 2 2" xfId="4124"/>
    <cellStyle name="常规 2 2 2 2 4 3" xfId="1560"/>
    <cellStyle name="常规 2 2 2 2 4 3 2" xfId="4125"/>
    <cellStyle name="常规 2 2 2 2 4 4" xfId="1561"/>
    <cellStyle name="常规 2 2 2 2 4 4 2" xfId="4126"/>
    <cellStyle name="常规 2 2 2 2 4 5" xfId="4123"/>
    <cellStyle name="常规 2 2 2 2 4_2015财政决算公开" xfId="4127"/>
    <cellStyle name="常规 2 2 2 2 5" xfId="26"/>
    <cellStyle name="常规 2 2 2 2 5 2" xfId="4128"/>
    <cellStyle name="常规 2 2 2 2 6" xfId="1562"/>
    <cellStyle name="常规 2 2 2 2 6 2" xfId="4129"/>
    <cellStyle name="常规 2 2 2 2 7" xfId="1563"/>
    <cellStyle name="常规 2 2 2 2 8" xfId="2568"/>
    <cellStyle name="常规 2 2 2 2_2015财政决算公开" xfId="4130"/>
    <cellStyle name="常规 2 2 2 3" xfId="1564"/>
    <cellStyle name="常规 2 2 2 3 2" xfId="1565"/>
    <cellStyle name="常规 2 2 2 3 2 2" xfId="4131"/>
    <cellStyle name="常规 2 2 2 3 3" xfId="1566"/>
    <cellStyle name="常规 2 2 2 3 3 2" xfId="4132"/>
    <cellStyle name="常规 2 2 2 3 4" xfId="1567"/>
    <cellStyle name="常规 2 2 2 3 4 2" xfId="4133"/>
    <cellStyle name="常规 2 2 2 3 5" xfId="2571"/>
    <cellStyle name="常规 2 2 2 3_2015财政决算公开" xfId="4134"/>
    <cellStyle name="常规 2 2 2 4" xfId="817"/>
    <cellStyle name="常规 2 2 2 4 2" xfId="820"/>
    <cellStyle name="常规 2 2 2 4 2 2" xfId="4135"/>
    <cellStyle name="常规 2 2 2 4 3" xfId="1569"/>
    <cellStyle name="常规 2 2 2 4 3 2" xfId="4136"/>
    <cellStyle name="常规 2 2 2 4 4" xfId="1571"/>
    <cellStyle name="常规 2 2 2 4 4 2" xfId="4137"/>
    <cellStyle name="常规 2 2 2 4 5" xfId="2572"/>
    <cellStyle name="常规 2 2 2 4_2015财政决算公开" xfId="4138"/>
    <cellStyle name="常规 2 2 2 5" xfId="823"/>
    <cellStyle name="常规 2 2 2 5 2" xfId="1573"/>
    <cellStyle name="常规 2 2 2 5 2 2" xfId="4140"/>
    <cellStyle name="常规 2 2 2 5 3" xfId="1575"/>
    <cellStyle name="常规 2 2 2 5 3 2" xfId="4141"/>
    <cellStyle name="常规 2 2 2 5 4" xfId="4139"/>
    <cellStyle name="常规 2 2 2 5_2015财政决算公开" xfId="4142"/>
    <cellStyle name="常规 2 2 2 6" xfId="1578"/>
    <cellStyle name="常规 2 2 2 6 2" xfId="1580"/>
    <cellStyle name="常规 2 2 2 6 2 2" xfId="4144"/>
    <cellStyle name="常规 2 2 2 6 3" xfId="1582"/>
    <cellStyle name="常规 2 2 2 6 3 2" xfId="4145"/>
    <cellStyle name="常规 2 2 2 6 4" xfId="1584"/>
    <cellStyle name="常规 2 2 2 6 4 2" xfId="4146"/>
    <cellStyle name="常规 2 2 2 6 5" xfId="4143"/>
    <cellStyle name="常规 2 2 2 6_2015财政决算公开" xfId="4147"/>
    <cellStyle name="常规 2 2 2 7" xfId="1587"/>
    <cellStyle name="常规 2 2 2 7 2" xfId="4148"/>
    <cellStyle name="常规 2 2 2 8" xfId="1178"/>
    <cellStyle name="常规 2 2 2 8 2" xfId="4149"/>
    <cellStyle name="常规 2 2 2 9" xfId="1183"/>
    <cellStyle name="常规 2 2 2_2015财政决算公开" xfId="4150"/>
    <cellStyle name="常规 2 2 3" xfId="1588"/>
    <cellStyle name="常规 2 2 3 2" xfId="1589"/>
    <cellStyle name="常规 2 2 3 2 2" xfId="1591"/>
    <cellStyle name="常规 2 2 3 2 2 2" xfId="2575"/>
    <cellStyle name="常规 2 2 3 2 3" xfId="1593"/>
    <cellStyle name="常规 2 2 3 2 3 2" xfId="2576"/>
    <cellStyle name="常规 2 2 3 2 4" xfId="1595"/>
    <cellStyle name="常规 2 2 3 2 4 2" xfId="4151"/>
    <cellStyle name="常规 2 2 3 2 5" xfId="2574"/>
    <cellStyle name="常规 2 2 3 3" xfId="1596"/>
    <cellStyle name="常规 2 2 3 3 2" xfId="1598"/>
    <cellStyle name="常规 2 2 3 3 2 2" xfId="4152"/>
    <cellStyle name="常规 2 2 3 3 3" xfId="1599"/>
    <cellStyle name="常规 2 2 3 3 3 2" xfId="4153"/>
    <cellStyle name="常规 2 2 3 3 4" xfId="2577"/>
    <cellStyle name="常规 2 2 3 4" xfId="826"/>
    <cellStyle name="常规 2 2 3 4 2" xfId="1600"/>
    <cellStyle name="常规 2 2 3 4 2 2" xfId="4154"/>
    <cellStyle name="常规 2 2 3 4 3" xfId="1601"/>
    <cellStyle name="常规 2 2 3 4 3 2" xfId="4155"/>
    <cellStyle name="常规 2 2 3 4 4" xfId="735"/>
    <cellStyle name="常规 2 2 3 4 4 2" xfId="4156"/>
    <cellStyle name="常规 2 2 3 4 5" xfId="2578"/>
    <cellStyle name="常规 2 2 3 5" xfId="1602"/>
    <cellStyle name="常规 2 2 3 5 2" xfId="4157"/>
    <cellStyle name="常规 2 2 3 6" xfId="1603"/>
    <cellStyle name="常规 2 2 3 6 2" xfId="4158"/>
    <cellStyle name="常规 2 2 3 7" xfId="1604"/>
    <cellStyle name="常规 2 2 3 8" xfId="2573"/>
    <cellStyle name="常规 2 2 4" xfId="1605"/>
    <cellStyle name="常规 2 2 4 2" xfId="1606"/>
    <cellStyle name="常规 2 2 4 2 2" xfId="2580"/>
    <cellStyle name="常规 2 2 4 3" xfId="1607"/>
    <cellStyle name="常规 2 2 4 3 2" xfId="2581"/>
    <cellStyle name="常规 2 2 4 4" xfId="1608"/>
    <cellStyle name="常规 2 2 4 4 2" xfId="4159"/>
    <cellStyle name="常规 2 2 4 5" xfId="2579"/>
    <cellStyle name="常规 2 2 5" xfId="1609"/>
    <cellStyle name="常规 2 2 5 2" xfId="1610"/>
    <cellStyle name="常规 2 2 5 2 2" xfId="4160"/>
    <cellStyle name="常规 2 2 5 3" xfId="1611"/>
    <cellStyle name="常规 2 2 5 3 2" xfId="4161"/>
    <cellStyle name="常规 2 2 5 4" xfId="1612"/>
    <cellStyle name="常规 2 2 5 4 2" xfId="4162"/>
    <cellStyle name="常规 2 2 5 5" xfId="2582"/>
    <cellStyle name="常规 2 2 6" xfId="1235"/>
    <cellStyle name="常规 2 2 6 2" xfId="1237"/>
    <cellStyle name="常规 2 2 6 2 2" xfId="4164"/>
    <cellStyle name="常规 2 2 6 3" xfId="1240"/>
    <cellStyle name="常规 2 2 6 3 2" xfId="4165"/>
    <cellStyle name="常规 2 2 6 4" xfId="4163"/>
    <cellStyle name="常规 2 2 7" xfId="1242"/>
    <cellStyle name="常规 2 2 7 2" xfId="1245"/>
    <cellStyle name="常规 2 2 7 2 2" xfId="4167"/>
    <cellStyle name="常规 2 2 7 3" xfId="1614"/>
    <cellStyle name="常规 2 2 7 3 2" xfId="4168"/>
    <cellStyle name="常规 2 2 7 4" xfId="591"/>
    <cellStyle name="常规 2 2 7 4 2" xfId="4169"/>
    <cellStyle name="常规 2 2 7 5" xfId="4166"/>
    <cellStyle name="常规 2 2 8" xfId="1247"/>
    <cellStyle name="常规 2 2 8 2" xfId="4170"/>
    <cellStyle name="常规 2 2 9" xfId="1615"/>
    <cellStyle name="常规 2 2 9 2" xfId="4171"/>
    <cellStyle name="常规 2 2_2015财政决算公开" xfId="4172"/>
    <cellStyle name="常规 2 3" xfId="1616"/>
    <cellStyle name="常规 2 3 10" xfId="2583"/>
    <cellStyle name="常规 2 3 11" xfId="4173"/>
    <cellStyle name="常规 2 3 2" xfId="1617"/>
    <cellStyle name="常规 2 3 2 2" xfId="1618"/>
    <cellStyle name="常规 2 3 2 2 2" xfId="1619"/>
    <cellStyle name="常规 2 3 2 2 2 2" xfId="4176"/>
    <cellStyle name="常规 2 3 2 2 3" xfId="1620"/>
    <cellStyle name="常规 2 3 2 2 3 2" xfId="4177"/>
    <cellStyle name="常规 2 3 2 2 4" xfId="1622"/>
    <cellStyle name="常规 2 3 2 2 4 2" xfId="4178"/>
    <cellStyle name="常规 2 3 2 2 5" xfId="1623"/>
    <cellStyle name="常规 2 3 2 2 5 2" xfId="4179"/>
    <cellStyle name="常规 2 3 2 2 6" xfId="2585"/>
    <cellStyle name="常规 2 3 2 2 7" xfId="4175"/>
    <cellStyle name="常规 2 3 2 3" xfId="1624"/>
    <cellStyle name="常规 2 3 2 3 2" xfId="1625"/>
    <cellStyle name="常规 2 3 2 3 2 2" xfId="4181"/>
    <cellStyle name="常规 2 3 2 3 3" xfId="1626"/>
    <cellStyle name="常规 2 3 2 3 3 2" xfId="4182"/>
    <cellStyle name="常规 2 3 2 3 4" xfId="2586"/>
    <cellStyle name="常规 2 3 2 3 5" xfId="4180"/>
    <cellStyle name="常规 2 3 2 4" xfId="836"/>
    <cellStyle name="常规 2 3 2 4 2" xfId="1627"/>
    <cellStyle name="常规 2 3 2 4 2 2" xfId="4184"/>
    <cellStyle name="常规 2 3 2 4 3" xfId="1628"/>
    <cellStyle name="常规 2 3 2 4 3 2" xfId="4185"/>
    <cellStyle name="常规 2 3 2 4 4" xfId="1629"/>
    <cellStyle name="常规 2 3 2 4 4 2" xfId="4186"/>
    <cellStyle name="常规 2 3 2 4 5" xfId="4183"/>
    <cellStyle name="常规 2 3 2 5" xfId="1630"/>
    <cellStyle name="常规 2 3 2 5 2" xfId="4187"/>
    <cellStyle name="常规 2 3 2 6" xfId="1631"/>
    <cellStyle name="常规 2 3 2 6 2" xfId="4188"/>
    <cellStyle name="常规 2 3 2 7" xfId="1632"/>
    <cellStyle name="常规 2 3 2 7 2" xfId="4189"/>
    <cellStyle name="常规 2 3 2 8" xfId="2584"/>
    <cellStyle name="常规 2 3 2 9" xfId="4174"/>
    <cellStyle name="常规 2 3 3" xfId="1633"/>
    <cellStyle name="常规 2 3 3 2" xfId="1634"/>
    <cellStyle name="常规 2 3 3 2 2" xfId="4191"/>
    <cellStyle name="常规 2 3 3 3" xfId="1635"/>
    <cellStyle name="常规 2 3 3 3 2" xfId="4192"/>
    <cellStyle name="常规 2 3 3 4" xfId="1636"/>
    <cellStyle name="常规 2 3 3 4 2" xfId="4193"/>
    <cellStyle name="常规 2 3 3 5" xfId="1637"/>
    <cellStyle name="常规 2 3 3 5 2" xfId="4194"/>
    <cellStyle name="常规 2 3 3 6" xfId="2587"/>
    <cellStyle name="常规 2 3 3 7" xfId="4190"/>
    <cellStyle name="常规 2 3 4" xfId="1638"/>
    <cellStyle name="常规 2 3 4 2" xfId="1639"/>
    <cellStyle name="常规 2 3 4 2 2" xfId="4196"/>
    <cellStyle name="常规 2 3 4 3" xfId="1640"/>
    <cellStyle name="常规 2 3 4 3 2" xfId="4197"/>
    <cellStyle name="常规 2 3 4 4" xfId="1641"/>
    <cellStyle name="常规 2 3 4 4 2" xfId="4198"/>
    <cellStyle name="常规 2 3 4 5" xfId="2588"/>
    <cellStyle name="常规 2 3 4 6" xfId="4195"/>
    <cellStyle name="常规 2 3 5" xfId="1443"/>
    <cellStyle name="常规 2 3 5 2" xfId="1445"/>
    <cellStyle name="常规 2 3 5 2 2" xfId="4200"/>
    <cellStyle name="常规 2 3 5 3" xfId="1642"/>
    <cellStyle name="常规 2 3 5 3 2" xfId="4201"/>
    <cellStyle name="常规 2 3 5 4" xfId="4199"/>
    <cellStyle name="常规 2 3 6" xfId="1252"/>
    <cellStyle name="常规 2 3 6 2" xfId="1255"/>
    <cellStyle name="常规 2 3 6 2 2" xfId="4203"/>
    <cellStyle name="常规 2 3 6 3" xfId="1258"/>
    <cellStyle name="常规 2 3 6 3 2" xfId="4204"/>
    <cellStyle name="常规 2 3 6 4" xfId="546"/>
    <cellStyle name="常规 2 3 6 4 2" xfId="4205"/>
    <cellStyle name="常规 2 3 6 5" xfId="4202"/>
    <cellStyle name="常规 2 3 7" xfId="1260"/>
    <cellStyle name="常规 2 3 7 2" xfId="4206"/>
    <cellStyle name="常规 2 3 8" xfId="1263"/>
    <cellStyle name="常规 2 3 8 2" xfId="4207"/>
    <cellStyle name="常规 2 3 9" xfId="1265"/>
    <cellStyle name="常规 2 3 9 2" xfId="4208"/>
    <cellStyle name="常规 2 4" xfId="1643"/>
    <cellStyle name="常规 2 4 10" xfId="2589"/>
    <cellStyle name="常规 2 4 10 2" xfId="4210"/>
    <cellStyle name="常规 2 4 11" xfId="4209"/>
    <cellStyle name="常规 2 4 2" xfId="1644"/>
    <cellStyle name="常规 2 4 2 2" xfId="1645"/>
    <cellStyle name="常规 2 4 2 2 2" xfId="1646"/>
    <cellStyle name="常规 2 4 2 2 2 2" xfId="4213"/>
    <cellStyle name="常规 2 4 2 2 3" xfId="1647"/>
    <cellStyle name="常规 2 4 2 2 3 2" xfId="4214"/>
    <cellStyle name="常规 2 4 2 2 4" xfId="1648"/>
    <cellStyle name="常规 2 4 2 2 4 2" xfId="4215"/>
    <cellStyle name="常规 2 4 2 2 5" xfId="1649"/>
    <cellStyle name="常规 2 4 2 2 5 2" xfId="4216"/>
    <cellStyle name="常规 2 4 2 2 6" xfId="2591"/>
    <cellStyle name="常规 2 4 2 2 7" xfId="4212"/>
    <cellStyle name="常规 2 4 2 3" xfId="1651"/>
    <cellStyle name="常规 2 4 2 3 2" xfId="1653"/>
    <cellStyle name="常规 2 4 2 3 2 2" xfId="4218"/>
    <cellStyle name="常规 2 4 2 3 3" xfId="1654"/>
    <cellStyle name="常规 2 4 2 3 3 2" xfId="4219"/>
    <cellStyle name="常规 2 4 2 3 4" xfId="2592"/>
    <cellStyle name="常规 2 4 2 3 5" xfId="4217"/>
    <cellStyle name="常规 2 4 2 4" xfId="1656"/>
    <cellStyle name="常规 2 4 2 4 2" xfId="984"/>
    <cellStyle name="常规 2 4 2 4 2 2" xfId="4221"/>
    <cellStyle name="常规 2 4 2 4 3" xfId="989"/>
    <cellStyle name="常规 2 4 2 4 3 2" xfId="4222"/>
    <cellStyle name="常规 2 4 2 4 4" xfId="994"/>
    <cellStyle name="常规 2 4 2 4 4 2" xfId="4223"/>
    <cellStyle name="常规 2 4 2 4 5" xfId="4220"/>
    <cellStyle name="常规 2 4 2 5" xfId="1657"/>
    <cellStyle name="常规 2 4 2 5 2" xfId="4224"/>
    <cellStyle name="常规 2 4 2 6" xfId="1658"/>
    <cellStyle name="常规 2 4 2 6 2" xfId="4225"/>
    <cellStyle name="常规 2 4 2 7" xfId="1659"/>
    <cellStyle name="常规 2 4 2 7 2" xfId="4226"/>
    <cellStyle name="常规 2 4 2 8" xfId="2590"/>
    <cellStyle name="常规 2 4 2 9" xfId="4211"/>
    <cellStyle name="常规 2 4 3" xfId="737"/>
    <cellStyle name="常规 2 4 3 2" xfId="1660"/>
    <cellStyle name="常规 2 4 3 2 2" xfId="4228"/>
    <cellStyle name="常规 2 4 3 3" xfId="1662"/>
    <cellStyle name="常规 2 4 3 3 2" xfId="4229"/>
    <cellStyle name="常规 2 4 3 4" xfId="1664"/>
    <cellStyle name="常规 2 4 3 4 2" xfId="4230"/>
    <cellStyle name="常规 2 4 3 5" xfId="1547"/>
    <cellStyle name="常规 2 4 3 5 2" xfId="4231"/>
    <cellStyle name="常规 2 4 3 6" xfId="2593"/>
    <cellStyle name="常规 2 4 3 7" xfId="4227"/>
    <cellStyle name="常规 2 4 4" xfId="1665"/>
    <cellStyle name="常规 2 4 4 2" xfId="1666"/>
    <cellStyle name="常规 2 4 4 2 2" xfId="4233"/>
    <cellStyle name="常规 2 4 4 3" xfId="1668"/>
    <cellStyle name="常规 2 4 4 3 2" xfId="4234"/>
    <cellStyle name="常规 2 4 4 4" xfId="1669"/>
    <cellStyle name="常规 2 4 4 4 2" xfId="4235"/>
    <cellStyle name="常规 2 4 4 5" xfId="2594"/>
    <cellStyle name="常规 2 4 4 6" xfId="4232"/>
    <cellStyle name="常规 2 4 5" xfId="1448"/>
    <cellStyle name="常规 2 4 5 2" xfId="1670"/>
    <cellStyle name="常规 2 4 5 2 2" xfId="4237"/>
    <cellStyle name="常规 2 4 5 3" xfId="1671"/>
    <cellStyle name="常规 2 4 5 3 2" xfId="4238"/>
    <cellStyle name="常规 2 4 5 4" xfId="4236"/>
    <cellStyle name="常规 2 4 6" xfId="1269"/>
    <cellStyle name="常规 2 4 6 2" xfId="1271"/>
    <cellStyle name="常规 2 4 6 2 2" xfId="4240"/>
    <cellStyle name="常规 2 4 6 3" xfId="1275"/>
    <cellStyle name="常规 2 4 6 3 2" xfId="4241"/>
    <cellStyle name="常规 2 4 6 4" xfId="609"/>
    <cellStyle name="常规 2 4 6 4 2" xfId="4242"/>
    <cellStyle name="常规 2 4 6 5" xfId="4239"/>
    <cellStyle name="常规 2 4 7" xfId="1277"/>
    <cellStyle name="常规 2 4 7 2" xfId="4243"/>
    <cellStyle name="常规 2 4 8" xfId="1280"/>
    <cellStyle name="常规 2 4 8 2" xfId="4244"/>
    <cellStyle name="常规 2 4 9" xfId="1672"/>
    <cellStyle name="常规 2 4 9 2" xfId="4245"/>
    <cellStyle name="常规 2 5" xfId="1673"/>
    <cellStyle name="常规 2 5 2" xfId="1674"/>
    <cellStyle name="常规 2 5 2 2" xfId="1677"/>
    <cellStyle name="常规 2 5 2 2 2" xfId="2597"/>
    <cellStyle name="常规 2 5 2 2 3" xfId="4248"/>
    <cellStyle name="常规 2 5 2 3" xfId="2598"/>
    <cellStyle name="常规 2 5 2 4" xfId="2596"/>
    <cellStyle name="常规 2 5 2 5" xfId="4247"/>
    <cellStyle name="常规 2 5 3" xfId="1678"/>
    <cellStyle name="常规 2 5 3 2" xfId="2599"/>
    <cellStyle name="常规 2 5 3 3" xfId="4249"/>
    <cellStyle name="常规 2 5 4" xfId="1680"/>
    <cellStyle name="常规 2 5 4 2" xfId="2600"/>
    <cellStyle name="常规 2 5 4 3" xfId="4250"/>
    <cellStyle name="常规 2 5 5" xfId="2595"/>
    <cellStyle name="常规 2 5 6" xfId="4246"/>
    <cellStyle name="常规 2 6" xfId="1681"/>
    <cellStyle name="常规 2 6 2" xfId="1682"/>
    <cellStyle name="常规 2 6 2 2" xfId="2602"/>
    <cellStyle name="常规 2 6 3" xfId="2603"/>
    <cellStyle name="常规 2 6 4" xfId="2601"/>
    <cellStyle name="常规 2 7" xfId="1683"/>
    <cellStyle name="常规 2 7 2" xfId="2604"/>
    <cellStyle name="常规 2 7 3" xfId="4251"/>
    <cellStyle name="常规 2 8" xfId="1686"/>
    <cellStyle name="常规 2 8 2" xfId="2605"/>
    <cellStyle name="常规 2 9" xfId="2565"/>
    <cellStyle name="常规 2_2012-2013年“三公”经费预决算情况汇总表样" xfId="2606"/>
    <cellStyle name="常规 20" xfId="1074"/>
    <cellStyle name="常规 20 2" xfId="1077"/>
    <cellStyle name="常规 20 2 2" xfId="4253"/>
    <cellStyle name="常规 20 3" xfId="4252"/>
    <cellStyle name="常规 21" xfId="1084"/>
    <cellStyle name="常规 21 2" xfId="1088"/>
    <cellStyle name="常规 21 2 2" xfId="4255"/>
    <cellStyle name="常规 21 3" xfId="4254"/>
    <cellStyle name="常规 22" xfId="1093"/>
    <cellStyle name="常规 22 2" xfId="1533"/>
    <cellStyle name="常规 22 2 2" xfId="4257"/>
    <cellStyle name="常规 22 3" xfId="4256"/>
    <cellStyle name="常规 23" xfId="1536"/>
    <cellStyle name="常规 23 2" xfId="1538"/>
    <cellStyle name="常规 23 2 2" xfId="4259"/>
    <cellStyle name="常规 23 3" xfId="4258"/>
    <cellStyle name="常规 24" xfId="1540"/>
    <cellStyle name="常规 24 2" xfId="1542"/>
    <cellStyle name="常规 24 2 2" xfId="4261"/>
    <cellStyle name="常规 24 3" xfId="4260"/>
    <cellStyle name="常规 25" xfId="785"/>
    <cellStyle name="常规 25 2" xfId="788"/>
    <cellStyle name="常规 25 2 2" xfId="4263"/>
    <cellStyle name="常规 25 3" xfId="4262"/>
    <cellStyle name="常规 26" xfId="794"/>
    <cellStyle name="常规 26 2" xfId="767"/>
    <cellStyle name="常规 26 2 2" xfId="4265"/>
    <cellStyle name="常规 26 3" xfId="4264"/>
    <cellStyle name="常规 27" xfId="797"/>
    <cellStyle name="常规 27 2" xfId="1687"/>
    <cellStyle name="常规 27 2 2" xfId="4267"/>
    <cellStyle name="常规 27 3" xfId="4266"/>
    <cellStyle name="常规 28" xfId="1689"/>
    <cellStyle name="常规 28 2" xfId="1201"/>
    <cellStyle name="常规 28 2 2" xfId="4269"/>
    <cellStyle name="常规 28 3" xfId="4268"/>
    <cellStyle name="常规 29" xfId="1690"/>
    <cellStyle name="常规 29 2" xfId="1691"/>
    <cellStyle name="常规 29 2 2" xfId="4271"/>
    <cellStyle name="常规 29 3" xfId="4270"/>
    <cellStyle name="常规 3" xfId="1694"/>
    <cellStyle name="常规 3 10" xfId="1695"/>
    <cellStyle name="常规 3 11" xfId="2610"/>
    <cellStyle name="常规 3 2" xfId="1697"/>
    <cellStyle name="常规 3 2 2" xfId="1698"/>
    <cellStyle name="常规 3 2 2 2" xfId="1699"/>
    <cellStyle name="常规 3 2 2 2 2" xfId="4272"/>
    <cellStyle name="常规 3 2 2 3" xfId="1701"/>
    <cellStyle name="常规 3 2 2 3 2" xfId="4273"/>
    <cellStyle name="常规 3 2 2 4" xfId="862"/>
    <cellStyle name="常规 3 2 2 4 2" xfId="4274"/>
    <cellStyle name="常规 3 2 2 5" xfId="1702"/>
    <cellStyle name="常规 3 2 2 6" xfId="2612"/>
    <cellStyle name="常规 3 2 2 6 2" xfId="4275"/>
    <cellStyle name="常规 3 2 3" xfId="1703"/>
    <cellStyle name="常规 3 2 3 2" xfId="1704"/>
    <cellStyle name="常规 3 2 3 2 2" xfId="4277"/>
    <cellStyle name="常规 3 2 3 3" xfId="1706"/>
    <cellStyle name="常规 3 2 3 3 2" xfId="4278"/>
    <cellStyle name="常规 3 2 3 4" xfId="2613"/>
    <cellStyle name="常规 3 2 3 5" xfId="4276"/>
    <cellStyle name="常规 3 2 4" xfId="1707"/>
    <cellStyle name="常规 3 2 4 2" xfId="1708"/>
    <cellStyle name="常规 3 2 4 2 2" xfId="4280"/>
    <cellStyle name="常规 3 2 4 3" xfId="1710"/>
    <cellStyle name="常规 3 2 4 3 2" xfId="4281"/>
    <cellStyle name="常规 3 2 4 4" xfId="1711"/>
    <cellStyle name="常规 3 2 4 4 2" xfId="4282"/>
    <cellStyle name="常规 3 2 4 5" xfId="4279"/>
    <cellStyle name="常规 3 2 5" xfId="585"/>
    <cellStyle name="常规 3 2 5 2" xfId="4283"/>
    <cellStyle name="常规 3 2 6" xfId="599"/>
    <cellStyle name="常规 3 2 6 2" xfId="4284"/>
    <cellStyle name="常规 3 2 7" xfId="606"/>
    <cellStyle name="常规 3 2 8" xfId="2611"/>
    <cellStyle name="常规 3 2 8 2" xfId="4285"/>
    <cellStyle name="常规 3 3" xfId="1712"/>
    <cellStyle name="常规 3 3 2" xfId="1713"/>
    <cellStyle name="常规 3 3 3" xfId="1714"/>
    <cellStyle name="常规 3 3 4" xfId="1716"/>
    <cellStyle name="常规 3 3 5" xfId="2614"/>
    <cellStyle name="常规 3 4" xfId="1210"/>
    <cellStyle name="常规 3 4 2" xfId="1717"/>
    <cellStyle name="常规 3 4 2 2" xfId="4287"/>
    <cellStyle name="常规 3 4 3" xfId="1718"/>
    <cellStyle name="常规 3 4 3 2" xfId="4288"/>
    <cellStyle name="常规 3 4 4" xfId="2615"/>
    <cellStyle name="常规 3 4 5" xfId="4286"/>
    <cellStyle name="常规 3 5" xfId="1719"/>
    <cellStyle name="常规 3 5 2" xfId="1720"/>
    <cellStyle name="常规 3 5 2 2" xfId="4290"/>
    <cellStyle name="常规 3 5 3" xfId="1721"/>
    <cellStyle name="常规 3 5 3 2" xfId="4291"/>
    <cellStyle name="常规 3 5 4" xfId="2616"/>
    <cellStyle name="常规 3 5 5" xfId="4289"/>
    <cellStyle name="常规 3 6" xfId="1189"/>
    <cellStyle name="常规 3 6 2" xfId="1722"/>
    <cellStyle name="常规 3 6 2 2" xfId="4293"/>
    <cellStyle name="常规 3 6 3" xfId="1723"/>
    <cellStyle name="常规 3 6 3 2" xfId="4294"/>
    <cellStyle name="常规 3 6 4" xfId="2617"/>
    <cellStyle name="常规 3 6 5" xfId="4292"/>
    <cellStyle name="常规 3 7" xfId="1724"/>
    <cellStyle name="常规 3 7 2" xfId="1725"/>
    <cellStyle name="常规 3 7 2 2" xfId="4296"/>
    <cellStyle name="常规 3 7 3" xfId="1726"/>
    <cellStyle name="常规 3 7 3 2" xfId="4297"/>
    <cellStyle name="常规 3 7 4" xfId="4295"/>
    <cellStyle name="常规 3 8" xfId="1728"/>
    <cellStyle name="常规 3 8 2" xfId="4298"/>
    <cellStyle name="常规 3 9" xfId="1729"/>
    <cellStyle name="常规 3 9 2" xfId="4299"/>
    <cellStyle name="常规 3_收入总表2" xfId="2618"/>
    <cellStyle name="常规 30" xfId="784"/>
    <cellStyle name="常规 30 2" xfId="787"/>
    <cellStyle name="常规 30 3" xfId="2619"/>
    <cellStyle name="常规 31" xfId="793"/>
    <cellStyle name="常规 31 2" xfId="2620"/>
    <cellStyle name="常规 32" xfId="796"/>
    <cellStyle name="常规 32 2" xfId="2621"/>
    <cellStyle name="常规 33" xfId="1688"/>
    <cellStyle name="常规 33 2" xfId="2622"/>
    <cellStyle name="常规 33 3" xfId="4983"/>
    <cellStyle name="常规 34" xfId="2623"/>
    <cellStyle name="常规 35" xfId="2624"/>
    <cellStyle name="常规 36" xfId="2625"/>
    <cellStyle name="常规 37" xfId="2626"/>
    <cellStyle name="常规 38" xfId="2627"/>
    <cellStyle name="常规 39" xfId="2628"/>
    <cellStyle name="常规 4" xfId="1731"/>
    <cellStyle name="常规 4 2" xfId="1732"/>
    <cellStyle name="常规 4 2 10" xfId="2630"/>
    <cellStyle name="常规 4 2 11" xfId="4300"/>
    <cellStyle name="常规 4 2 2" xfId="1734"/>
    <cellStyle name="常规 4 2 2 2" xfId="1736"/>
    <cellStyle name="常规 4 2 2 2 2" xfId="1738"/>
    <cellStyle name="常规 4 2 2 2 2 2" xfId="4303"/>
    <cellStyle name="常规 4 2 2 2 3" xfId="1739"/>
    <cellStyle name="常规 4 2 2 2 3 2" xfId="4304"/>
    <cellStyle name="常规 4 2 2 2 4" xfId="1740"/>
    <cellStyle name="常规 4 2 2 2 4 2" xfId="4305"/>
    <cellStyle name="常规 4 2 2 2 5" xfId="1741"/>
    <cellStyle name="常规 4 2 2 2 5 2" xfId="4306"/>
    <cellStyle name="常规 4 2 2 2 6" xfId="4302"/>
    <cellStyle name="常规 4 2 2 3" xfId="1744"/>
    <cellStyle name="常规 4 2 2 3 2" xfId="1747"/>
    <cellStyle name="常规 4 2 2 3 2 2" xfId="4308"/>
    <cellStyle name="常规 4 2 2 3 3" xfId="1749"/>
    <cellStyle name="常规 4 2 2 3 3 2" xfId="4309"/>
    <cellStyle name="常规 4 2 2 3 4" xfId="4307"/>
    <cellStyle name="常规 4 2 2 4" xfId="910"/>
    <cellStyle name="常规 4 2 2 4 2" xfId="912"/>
    <cellStyle name="常规 4 2 2 4 2 2" xfId="4311"/>
    <cellStyle name="常规 4 2 2 4 3" xfId="1750"/>
    <cellStyle name="常规 4 2 2 4 3 2" xfId="4312"/>
    <cellStyle name="常规 4 2 2 4 4" xfId="1751"/>
    <cellStyle name="常规 4 2 2 4 4 2" xfId="4313"/>
    <cellStyle name="常规 4 2 2 4 5" xfId="4310"/>
    <cellStyle name="常规 4 2 2 5" xfId="914"/>
    <cellStyle name="常规 4 2 2 5 2" xfId="4314"/>
    <cellStyle name="常规 4 2 2 6" xfId="1753"/>
    <cellStyle name="常规 4 2 2 6 2" xfId="4315"/>
    <cellStyle name="常规 4 2 2 7" xfId="1755"/>
    <cellStyle name="常规 4 2 2 7 2" xfId="4316"/>
    <cellStyle name="常规 4 2 2 8" xfId="2631"/>
    <cellStyle name="常规 4 2 2 9" xfId="4301"/>
    <cellStyle name="常规 4 2 3" xfId="1757"/>
    <cellStyle name="常规 4 2 3 2" xfId="1759"/>
    <cellStyle name="常规 4 2 3 2 2" xfId="4318"/>
    <cellStyle name="常规 4 2 3 3" xfId="1760"/>
    <cellStyle name="常规 4 2 3 3 2" xfId="4319"/>
    <cellStyle name="常规 4 2 3 4" xfId="918"/>
    <cellStyle name="常规 4 2 3 4 2" xfId="4320"/>
    <cellStyle name="常规 4 2 3 5" xfId="2632"/>
    <cellStyle name="常规 4 2 3 6" xfId="4317"/>
    <cellStyle name="常规 4 2 4" xfId="1762"/>
    <cellStyle name="常规 4 2 4 2" xfId="1764"/>
    <cellStyle name="常规 4 2 4 2 2" xfId="4322"/>
    <cellStyle name="常规 4 2 4 3" xfId="1765"/>
    <cellStyle name="常规 4 2 4 3 2" xfId="4323"/>
    <cellStyle name="常规 4 2 4 4" xfId="1766"/>
    <cellStyle name="常规 4 2 4 4 2" xfId="4324"/>
    <cellStyle name="常规 4 2 4 5" xfId="4321"/>
    <cellStyle name="常规 4 2 5" xfId="1767"/>
    <cellStyle name="常规 4 2 5 2" xfId="722"/>
    <cellStyle name="常规 4 2 5 2 2" xfId="4326"/>
    <cellStyle name="常规 4 2 5 3" xfId="727"/>
    <cellStyle name="常规 4 2 5 3 2" xfId="4327"/>
    <cellStyle name="常规 4 2 5 4" xfId="4325"/>
    <cellStyle name="常规 4 2 6" xfId="1431"/>
    <cellStyle name="常规 4 2 6 2" xfId="759"/>
    <cellStyle name="常规 4 2 6 2 2" xfId="4329"/>
    <cellStyle name="常规 4 2 6 3" xfId="764"/>
    <cellStyle name="常规 4 2 6 3 2" xfId="4330"/>
    <cellStyle name="常规 4 2 6 4" xfId="310"/>
    <cellStyle name="常规 4 2 6 4 2" xfId="4331"/>
    <cellStyle name="常规 4 2 6 5" xfId="4328"/>
    <cellStyle name="常规 4 2 7" xfId="1769"/>
    <cellStyle name="常规 4 2 7 2" xfId="4332"/>
    <cellStyle name="常规 4 2 8" xfId="1771"/>
    <cellStyle name="常规 4 2 8 2" xfId="4333"/>
    <cellStyle name="常规 4 2 9" xfId="1772"/>
    <cellStyle name="常规 4 2 9 2" xfId="4334"/>
    <cellStyle name="常规 4 3" xfId="1773"/>
    <cellStyle name="常规 4 3 2" xfId="1775"/>
    <cellStyle name="常规 4 3 2 2" xfId="4337"/>
    <cellStyle name="常规 4 3 2 3" xfId="4336"/>
    <cellStyle name="常规 4 3 3" xfId="1777"/>
    <cellStyle name="常规 4 3 3 2" xfId="4338"/>
    <cellStyle name="常规 4 3 4" xfId="902"/>
    <cellStyle name="常规 4 3 4 2" xfId="4339"/>
    <cellStyle name="常规 4 3 5" xfId="2633"/>
    <cellStyle name="常规 4 3 6" xfId="4335"/>
    <cellStyle name="常规 4 4" xfId="1733"/>
    <cellStyle name="常规 4 4 2" xfId="2634"/>
    <cellStyle name="常规 4 4 3" xfId="4340"/>
    <cellStyle name="常规 4 5" xfId="1756"/>
    <cellStyle name="常规 4 5 2" xfId="2635"/>
    <cellStyle name="常规 4 5 3" xfId="4341"/>
    <cellStyle name="常规 4 6" xfId="1761"/>
    <cellStyle name="常规 4 6 2" xfId="2636"/>
    <cellStyle name="常规 4 6 3" xfId="4342"/>
    <cellStyle name="常规 4 7" xfId="2629"/>
    <cellStyle name="常规 4_征收计划表8" xfId="2637"/>
    <cellStyle name="常规 40" xfId="2638"/>
    <cellStyle name="常规 41" xfId="2639"/>
    <cellStyle name="常规 42" xfId="2640"/>
    <cellStyle name="常规 43" xfId="2641"/>
    <cellStyle name="常规 44" xfId="2642"/>
    <cellStyle name="常规 44 2" xfId="4979"/>
    <cellStyle name="常规 45" xfId="2643"/>
    <cellStyle name="常规 45 2" xfId="4981"/>
    <cellStyle name="常规 46" xfId="2644"/>
    <cellStyle name="常规 47" xfId="2645"/>
    <cellStyle name="常规 48" xfId="2646"/>
    <cellStyle name="常规 48 2" xfId="4980"/>
    <cellStyle name="常规 48 3" xfId="4975"/>
    <cellStyle name="常规 49" xfId="2393"/>
    <cellStyle name="常规 49 2" xfId="4976"/>
    <cellStyle name="常规 5" xfId="1778"/>
    <cellStyle name="常规 5 10" xfId="2647"/>
    <cellStyle name="常规 5 2" xfId="1779"/>
    <cellStyle name="常规 5 2 2" xfId="1780"/>
    <cellStyle name="常规 5 2 2 2" xfId="1781"/>
    <cellStyle name="常规 5 2 2 2 2" xfId="4343"/>
    <cellStyle name="常规 5 2 2 3" xfId="1782"/>
    <cellStyle name="常规 5 2 2 3 2" xfId="4344"/>
    <cellStyle name="常规 5 2 2 4" xfId="292"/>
    <cellStyle name="常规 5 2 2 4 2" xfId="4345"/>
    <cellStyle name="常规 5 2 2 5" xfId="295"/>
    <cellStyle name="常规 5 2 2 5 2" xfId="4346"/>
    <cellStyle name="常规 5 2 2 6" xfId="2649"/>
    <cellStyle name="常规 5 2 3" xfId="1783"/>
    <cellStyle name="常规 5 2 3 2" xfId="1784"/>
    <cellStyle name="常规 5 2 3 2 2" xfId="4348"/>
    <cellStyle name="常规 5 2 3 3" xfId="1785"/>
    <cellStyle name="常规 5 2 3 3 2" xfId="4349"/>
    <cellStyle name="常规 5 2 3 4" xfId="2650"/>
    <cellStyle name="常规 5 2 3 5" xfId="4347"/>
    <cellStyle name="常规 5 2 4" xfId="1786"/>
    <cellStyle name="常规 5 2 4 2" xfId="1787"/>
    <cellStyle name="常规 5 2 4 2 2" xfId="4350"/>
    <cellStyle name="常规 5 2 4 3" xfId="1788"/>
    <cellStyle name="常规 5 2 4 3 2" xfId="4351"/>
    <cellStyle name="常规 5 2 4 4" xfId="1790"/>
    <cellStyle name="常规 5 2 4 4 2" xfId="4352"/>
    <cellStyle name="常规 5 2 4 5" xfId="2651"/>
    <cellStyle name="常规 5 2 5" xfId="1791"/>
    <cellStyle name="常规 5 2 5 2" xfId="4353"/>
    <cellStyle name="常规 5 2 6" xfId="1792"/>
    <cellStyle name="常规 5 2 6 2" xfId="4354"/>
    <cellStyle name="常规 5 2 7" xfId="1793"/>
    <cellStyle name="常规 5 2 7 2" xfId="4355"/>
    <cellStyle name="常规 5 2 8" xfId="2648"/>
    <cellStyle name="常规 5 3" xfId="1794"/>
    <cellStyle name="常规 5 3 2" xfId="1795"/>
    <cellStyle name="常规 5 3 2 2" xfId="4356"/>
    <cellStyle name="常规 5 3 3" xfId="1796"/>
    <cellStyle name="常规 5 3 3 2" xfId="4357"/>
    <cellStyle name="常规 5 3 4" xfId="925"/>
    <cellStyle name="常规 5 3 4 2" xfId="4358"/>
    <cellStyle name="常规 5 3 5" xfId="2652"/>
    <cellStyle name="常规 5 4" xfId="1774"/>
    <cellStyle name="常规 5 4 2" xfId="1797"/>
    <cellStyle name="常规 5 4 2 2" xfId="4360"/>
    <cellStyle name="常规 5 4 3" xfId="1798"/>
    <cellStyle name="常规 5 4 3 2" xfId="4361"/>
    <cellStyle name="常规 5 4 4" xfId="931"/>
    <cellStyle name="常规 5 4 4 2" xfId="4362"/>
    <cellStyle name="常规 5 4 5" xfId="2653"/>
    <cellStyle name="常规 5 4 6" xfId="4359"/>
    <cellStyle name="常规 5 5" xfId="1776"/>
    <cellStyle name="常规 5 5 2" xfId="1799"/>
    <cellStyle name="常规 5 5 2 2" xfId="4363"/>
    <cellStyle name="常规 5 5 3" xfId="1800"/>
    <cellStyle name="常规 5 5 3 2" xfId="4364"/>
    <cellStyle name="常规 5 5 4" xfId="2654"/>
    <cellStyle name="常规 5 6" xfId="901"/>
    <cellStyle name="常规 5 6 2" xfId="904"/>
    <cellStyle name="常规 5 6 2 2" xfId="4366"/>
    <cellStyle name="常规 5 6 3" xfId="1801"/>
    <cellStyle name="常规 5 6 3 2" xfId="4367"/>
    <cellStyle name="常规 5 6 4" xfId="1802"/>
    <cellStyle name="常规 5 6 4 2" xfId="4368"/>
    <cellStyle name="常规 5 6 5" xfId="4365"/>
    <cellStyle name="常规 5 7" xfId="906"/>
    <cellStyle name="常规 5 7 2" xfId="4369"/>
    <cellStyle name="常规 5 8" xfId="1804"/>
    <cellStyle name="常规 5 8 2" xfId="4370"/>
    <cellStyle name="常规 5 9" xfId="1806"/>
    <cellStyle name="常规 5 9 2" xfId="4371"/>
    <cellStyle name="常规 50" xfId="2801"/>
    <cellStyle name="常规 50 2" xfId="4977"/>
    <cellStyle name="常规 51" xfId="2802"/>
    <cellStyle name="常规 51 2" xfId="4982"/>
    <cellStyle name="常规 52" xfId="2803"/>
    <cellStyle name="常规 53" xfId="2804"/>
    <cellStyle name="常规 54" xfId="2817"/>
    <cellStyle name="常规 55" xfId="2833"/>
    <cellStyle name="常规 56" xfId="2834"/>
    <cellStyle name="常规 57" xfId="2837"/>
    <cellStyle name="常规 58" xfId="2838"/>
    <cellStyle name="常规 59" xfId="2839"/>
    <cellStyle name="常规 6" xfId="1807"/>
    <cellStyle name="常规 6 2" xfId="1808"/>
    <cellStyle name="常规 6 2 2" xfId="1809"/>
    <cellStyle name="常规 6 2 2 2" xfId="1810"/>
    <cellStyle name="常规 6 2 2 2 2" xfId="1812"/>
    <cellStyle name="常规 6 2 2 3" xfId="1813"/>
    <cellStyle name="常规 6 2 2 4" xfId="2657"/>
    <cellStyle name="常规 6 2 3" xfId="1814"/>
    <cellStyle name="常规 6 2 3 2" xfId="1815"/>
    <cellStyle name="常规 6 2 3 3" xfId="2658"/>
    <cellStyle name="常规 6 2 4" xfId="1816"/>
    <cellStyle name="常规 6 2 5" xfId="2656"/>
    <cellStyle name="常规 6 3" xfId="1817"/>
    <cellStyle name="常规 6 3 2" xfId="1818"/>
    <cellStyle name="常规 6 3 2 2" xfId="1819"/>
    <cellStyle name="常规 6 3 3" xfId="1820"/>
    <cellStyle name="常规 6 3 4" xfId="2659"/>
    <cellStyle name="常规 6 4" xfId="1735"/>
    <cellStyle name="常规 6 4 2" xfId="1737"/>
    <cellStyle name="常规 6 4 3" xfId="2660"/>
    <cellStyle name="常规 6 5" xfId="1743"/>
    <cellStyle name="常规 6 6" xfId="2655"/>
    <cellStyle name="常规 60" xfId="2840"/>
    <cellStyle name="常规 61" xfId="2841"/>
    <cellStyle name="常规 62" xfId="2842"/>
    <cellStyle name="常规 63" xfId="2843"/>
    <cellStyle name="常规 64" xfId="2844"/>
    <cellStyle name="常规 65" xfId="2845"/>
    <cellStyle name="常规 66" xfId="2846"/>
    <cellStyle name="常规 67" xfId="2847"/>
    <cellStyle name="常规 68" xfId="2848"/>
    <cellStyle name="常规 69" xfId="2849"/>
    <cellStyle name="常规 7" xfId="1821"/>
    <cellStyle name="常规 7 2" xfId="1822"/>
    <cellStyle name="常规 7 2 2" xfId="10"/>
    <cellStyle name="常规 7 2 2 2" xfId="47"/>
    <cellStyle name="常规 7 2 2 2 2" xfId="4374"/>
    <cellStyle name="常规 7 2 2 3" xfId="2664"/>
    <cellStyle name="常规 7 2 2 4" xfId="4373"/>
    <cellStyle name="常规 7 2 3" xfId="102"/>
    <cellStyle name="常规 7 2 3 2" xfId="2665"/>
    <cellStyle name="常规 7 2 3 3" xfId="4375"/>
    <cellStyle name="常规 7 2 4" xfId="2663"/>
    <cellStyle name="常规 7 2 5" xfId="4372"/>
    <cellStyle name="常规 7 3" xfId="1823"/>
    <cellStyle name="常规 7 3 2" xfId="112"/>
    <cellStyle name="常规 7 3 2 2" xfId="4377"/>
    <cellStyle name="常规 7 3 3" xfId="2666"/>
    <cellStyle name="常规 7 3 4" xfId="4376"/>
    <cellStyle name="常规 7 4" xfId="1758"/>
    <cellStyle name="常规 7 4 2" xfId="2667"/>
    <cellStyle name="常规 7 4 3" xfId="4378"/>
    <cellStyle name="常规 7 5" xfId="2668"/>
    <cellStyle name="常规 7 6" xfId="2662"/>
    <cellStyle name="常规 70" xfId="2850"/>
    <cellStyle name="常规 71" xfId="2851"/>
    <cellStyle name="常规 72" xfId="2852"/>
    <cellStyle name="常规 73" xfId="4985"/>
    <cellStyle name="常规 74" xfId="4986"/>
    <cellStyle name="常规 75" xfId="4987"/>
    <cellStyle name="常规 76" xfId="4988"/>
    <cellStyle name="常规 77" xfId="4989"/>
    <cellStyle name="常规 78" xfId="4990"/>
    <cellStyle name="常规 79" xfId="4991"/>
    <cellStyle name="常规 8" xfId="1824"/>
    <cellStyle name="常规 8 2" xfId="1826"/>
    <cellStyle name="常规 8 2 2" xfId="117"/>
    <cellStyle name="常规 8 2 2 2" xfId="1827"/>
    <cellStyle name="常规 8 2 2 2 2" xfId="4381"/>
    <cellStyle name="常规 8 2 2 3" xfId="4380"/>
    <cellStyle name="常规 8 2 3" xfId="1829"/>
    <cellStyle name="常规 8 2 3 2" xfId="4382"/>
    <cellStyle name="常规 8 2 4" xfId="2670"/>
    <cellStyle name="常规 8 2 5" xfId="4379"/>
    <cellStyle name="常规 8 3" xfId="978"/>
    <cellStyle name="常规 8 3 2" xfId="1830"/>
    <cellStyle name="常规 8 3 2 2" xfId="4384"/>
    <cellStyle name="常规 8 3 3" xfId="2671"/>
    <cellStyle name="常规 8 3 4" xfId="4383"/>
    <cellStyle name="常规 8 4" xfId="1763"/>
    <cellStyle name="常规 8 4 2" xfId="2672"/>
    <cellStyle name="常规 8 4 3" xfId="4385"/>
    <cellStyle name="常规 8 5" xfId="2673"/>
    <cellStyle name="常规 8 6" xfId="2669"/>
    <cellStyle name="常规 8_报 预算   行政政法处(1)" xfId="2674"/>
    <cellStyle name="常规 9" xfId="1831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5"/>
    <cellStyle name="常规_2006年预算表" xfId="1837"/>
    <cellStyle name="常规_2007年云南省向人大报送政府收支预算表格式编制过程表" xfId="2835"/>
    <cellStyle name="超级链接" xfId="1838"/>
    <cellStyle name="超级链接 2" xfId="1839"/>
    <cellStyle name="超级链接 2 2" xfId="1840"/>
    <cellStyle name="超级链接 2 2 2" xfId="1841"/>
    <cellStyle name="超级链接 2 2 2 2" xfId="1459"/>
    <cellStyle name="超级链接 2 2 3" xfId="1842"/>
    <cellStyle name="超级链接 2 3" xfId="1843"/>
    <cellStyle name="超级链接 2 3 2" xfId="1844"/>
    <cellStyle name="超级链接 2 4" xfId="1105"/>
    <cellStyle name="超级链接 3" xfId="1845"/>
    <cellStyle name="超级链接 3 2" xfId="1846"/>
    <cellStyle name="超级链接 3 2 2" xfId="1847"/>
    <cellStyle name="超级链接 3 3" xfId="1848"/>
    <cellStyle name="超级链接 4" xfId="1046"/>
    <cellStyle name="超级链接 4 2" xfId="1049"/>
    <cellStyle name="超级链接 5" xfId="1051"/>
    <cellStyle name="好" xfId="229"/>
    <cellStyle name="好 2" xfId="1849"/>
    <cellStyle name="好 2 2" xfId="1850"/>
    <cellStyle name="好 2 2 2" xfId="1851"/>
    <cellStyle name="好 2 2 2 2" xfId="1853"/>
    <cellStyle name="好 2 2 2 2 2" xfId="4386"/>
    <cellStyle name="好 2 2 2 3" xfId="2679"/>
    <cellStyle name="好 2 2 3" xfId="1854"/>
    <cellStyle name="好 2 2 3 2" xfId="2680"/>
    <cellStyle name="好 2 2 4" xfId="2678"/>
    <cellStyle name="好 2 3" xfId="851"/>
    <cellStyle name="好 2 3 2" xfId="853"/>
    <cellStyle name="好 2 3 2 2" xfId="4387"/>
    <cellStyle name="好 2 3 3" xfId="2681"/>
    <cellStyle name="好 2 4" xfId="865"/>
    <cellStyle name="好 2 4 2" xfId="4388"/>
    <cellStyle name="好 2 5" xfId="2677"/>
    <cellStyle name="好 3" xfId="1855"/>
    <cellStyle name="好 3 2" xfId="1856"/>
    <cellStyle name="好 3 2 2" xfId="1857"/>
    <cellStyle name="好 3 2 2 2" xfId="1715"/>
    <cellStyle name="好 3 2 2 2 2" xfId="4391"/>
    <cellStyle name="好 3 2 2 3" xfId="4390"/>
    <cellStyle name="好 3 2 3" xfId="1858"/>
    <cellStyle name="好 3 2 3 2" xfId="4392"/>
    <cellStyle name="好 3 2 4" xfId="4389"/>
    <cellStyle name="好 3 3" xfId="897"/>
    <cellStyle name="好 3 3 2" xfId="899"/>
    <cellStyle name="好 3 3 2 2" xfId="4394"/>
    <cellStyle name="好 3 3 3" xfId="4393"/>
    <cellStyle name="好 3 4" xfId="922"/>
    <cellStyle name="好 3 4 2" xfId="4395"/>
    <cellStyle name="好 3 5" xfId="2682"/>
    <cellStyle name="好 4" xfId="1859"/>
    <cellStyle name="好 4 2" xfId="1514"/>
    <cellStyle name="好 4 2 2" xfId="193"/>
    <cellStyle name="好 4 2 2 2" xfId="4398"/>
    <cellStyle name="好 4 2 3" xfId="4397"/>
    <cellStyle name="好 4 3" xfId="1522"/>
    <cellStyle name="好 4 3 2" xfId="4399"/>
    <cellStyle name="好 4 4" xfId="4396"/>
    <cellStyle name="好 5" xfId="1363"/>
    <cellStyle name="好 5 2" xfId="1366"/>
    <cellStyle name="好 5 2 2" xfId="394"/>
    <cellStyle name="好 5 2 2 2" xfId="4402"/>
    <cellStyle name="好 5 2 3" xfId="4401"/>
    <cellStyle name="好 5 3" xfId="1369"/>
    <cellStyle name="好 5 3 2" xfId="4403"/>
    <cellStyle name="好 5 4" xfId="4400"/>
    <cellStyle name="好 6" xfId="1371"/>
    <cellStyle name="好 6 2" xfId="1373"/>
    <cellStyle name="好 6 2 2" xfId="4405"/>
    <cellStyle name="好 6 3" xfId="4404"/>
    <cellStyle name="好 7" xfId="1376"/>
    <cellStyle name="好 7 2" xfId="4406"/>
    <cellStyle name="好 8" xfId="2676"/>
    <cellStyle name="好_5.中央部门决算（草案)-1" xfId="2683"/>
    <cellStyle name="好_F00DC810C49E00C2E0430A3413167AE0" xfId="2684"/>
    <cellStyle name="好_出版署2010年度中央部门决算草案" xfId="2685"/>
    <cellStyle name="好_全国友协2010年度中央部门决算（草案）" xfId="2686"/>
    <cellStyle name="好_司法部2010年度中央部门决算（草案）报" xfId="2687"/>
    <cellStyle name="后继超级链接" xfId="1860"/>
    <cellStyle name="后继超级链接 2" xfId="1861"/>
    <cellStyle name="后继超级链接 2 2" xfId="1862"/>
    <cellStyle name="后继超级链接 2 2 2" xfId="1863"/>
    <cellStyle name="后继超级链接 2 2 2 2" xfId="1865"/>
    <cellStyle name="后继超级链接 2 2 3" xfId="1866"/>
    <cellStyle name="后继超级链接 2 3" xfId="1867"/>
    <cellStyle name="后继超级链接 2 3 2" xfId="1868"/>
    <cellStyle name="后继超级链接 2 4" xfId="1869"/>
    <cellStyle name="后继超级链接 3" xfId="1870"/>
    <cellStyle name="后继超级链接 3 2" xfId="348"/>
    <cellStyle name="后继超级链接 3 2 2" xfId="351"/>
    <cellStyle name="后继超级链接 3 3" xfId="356"/>
    <cellStyle name="后继超级链接 4" xfId="1365"/>
    <cellStyle name="后继超级链接 4 2" xfId="393"/>
    <cellStyle name="后继超级链接 5" xfId="1368"/>
    <cellStyle name="汇总" xfId="1871"/>
    <cellStyle name="汇总 2" xfId="1872"/>
    <cellStyle name="汇总 2 2" xfId="1873"/>
    <cellStyle name="汇总 2 2 2" xfId="1874"/>
    <cellStyle name="汇总 2 2 2 2" xfId="1875"/>
    <cellStyle name="汇总 2 2 3" xfId="1877"/>
    <cellStyle name="汇总 2 3" xfId="1878"/>
    <cellStyle name="汇总 2 3 2" xfId="1880"/>
    <cellStyle name="汇总 2 3 2 2" xfId="1882"/>
    <cellStyle name="汇总 2 3 3" xfId="1885"/>
    <cellStyle name="汇总 2 3 4" xfId="2691"/>
    <cellStyle name="汇总 2 4" xfId="691"/>
    <cellStyle name="汇总 2 4 2" xfId="1888"/>
    <cellStyle name="汇总 2 5" xfId="1889"/>
    <cellStyle name="汇总 3" xfId="1244"/>
    <cellStyle name="汇总 3 2" xfId="1890"/>
    <cellStyle name="汇总 3 2 2" xfId="1891"/>
    <cellStyle name="汇总 3 2 2 2" xfId="1892"/>
    <cellStyle name="汇总 3 2 3" xfId="1894"/>
    <cellStyle name="汇总 3 3" xfId="1895"/>
    <cellStyle name="汇总 3 3 2" xfId="1897"/>
    <cellStyle name="汇总 3 4" xfId="1898"/>
    <cellStyle name="汇总 4" xfId="1613"/>
    <cellStyle name="汇总 4 2" xfId="1899"/>
    <cellStyle name="汇总 4 2 2" xfId="1900"/>
    <cellStyle name="汇总 4 3" xfId="1901"/>
    <cellStyle name="汇总 5" xfId="590"/>
    <cellStyle name="汇总 5 2" xfId="593"/>
    <cellStyle name="汇总 5 2 2" xfId="20"/>
    <cellStyle name="汇总 5 3" xfId="1902"/>
    <cellStyle name="汇总 6" xfId="595"/>
    <cellStyle name="汇总 6 2" xfId="1506"/>
    <cellStyle name="汇总 7" xfId="1903"/>
    <cellStyle name="货币 2" xfId="1904"/>
    <cellStyle name="货币 2 10" xfId="1905"/>
    <cellStyle name="货币 2 10 2" xfId="4408"/>
    <cellStyle name="货币 2 11" xfId="4407"/>
    <cellStyle name="货币 2 2" xfId="1906"/>
    <cellStyle name="货币 2 2 10" xfId="4409"/>
    <cellStyle name="货币 2 2 2" xfId="1907"/>
    <cellStyle name="货币 2 2 2 2" xfId="1908"/>
    <cellStyle name="货币 2 2 2 2 2" xfId="1909"/>
    <cellStyle name="货币 2 2 2 2 2 2" xfId="4412"/>
    <cellStyle name="货币 2 2 2 2 3" xfId="1910"/>
    <cellStyle name="货币 2 2 2 2 3 2" xfId="4413"/>
    <cellStyle name="货币 2 2 2 2 4" xfId="1911"/>
    <cellStyle name="货币 2 2 2 2 4 2" xfId="4414"/>
    <cellStyle name="货币 2 2 2 2 5" xfId="4411"/>
    <cellStyle name="货币 2 2 2 3" xfId="1879"/>
    <cellStyle name="货币 2 2 2 3 2" xfId="1881"/>
    <cellStyle name="货币 2 2 2 3 2 2" xfId="4416"/>
    <cellStyle name="货币 2 2 2 3 3" xfId="1912"/>
    <cellStyle name="货币 2 2 2 3 3 2" xfId="4417"/>
    <cellStyle name="货币 2 2 2 3 4" xfId="4415"/>
    <cellStyle name="货币 2 2 2 4" xfId="1884"/>
    <cellStyle name="货币 2 2 2 4 2" xfId="1913"/>
    <cellStyle name="货币 2 2 2 4 2 2" xfId="4419"/>
    <cellStyle name="货币 2 2 2 4 3" xfId="1914"/>
    <cellStyle name="货币 2 2 2 4 3 2" xfId="4420"/>
    <cellStyle name="货币 2 2 2 4 4" xfId="1915"/>
    <cellStyle name="货币 2 2 2 4 4 2" xfId="4421"/>
    <cellStyle name="货币 2 2 2 4 5" xfId="4418"/>
    <cellStyle name="货币 2 2 2 5" xfId="1916"/>
    <cellStyle name="货币 2 2 2 5 2" xfId="4422"/>
    <cellStyle name="货币 2 2 2 6" xfId="1918"/>
    <cellStyle name="货币 2 2 2 6 2" xfId="4423"/>
    <cellStyle name="货币 2 2 2 7" xfId="1920"/>
    <cellStyle name="货币 2 2 2 7 2" xfId="4424"/>
    <cellStyle name="货币 2 2 2 8" xfId="4410"/>
    <cellStyle name="货币 2 2 3" xfId="1922"/>
    <cellStyle name="货币 2 2 3 2" xfId="1924"/>
    <cellStyle name="货币 2 2 3 2 2" xfId="4426"/>
    <cellStyle name="货币 2 2 3 3" xfId="1887"/>
    <cellStyle name="货币 2 2 3 3 2" xfId="4427"/>
    <cellStyle name="货币 2 2 3 4" xfId="1925"/>
    <cellStyle name="货币 2 2 3 4 2" xfId="4428"/>
    <cellStyle name="货币 2 2 3 5" xfId="4425"/>
    <cellStyle name="货币 2 2 4" xfId="1927"/>
    <cellStyle name="货币 2 2 4 2" xfId="1929"/>
    <cellStyle name="货币 2 2 4 2 2" xfId="4430"/>
    <cellStyle name="货币 2 2 4 3" xfId="1930"/>
    <cellStyle name="货币 2 2 4 3 2" xfId="4431"/>
    <cellStyle name="货币 2 2 4 4" xfId="1931"/>
    <cellStyle name="货币 2 2 4 4 2" xfId="4432"/>
    <cellStyle name="货币 2 2 4 5" xfId="4429"/>
    <cellStyle name="货币 2 2 5" xfId="1835"/>
    <cellStyle name="货币 2 2 5 2" xfId="916"/>
    <cellStyle name="货币 2 2 5 2 2" xfId="4434"/>
    <cellStyle name="货币 2 2 5 3" xfId="920"/>
    <cellStyle name="货币 2 2 5 3 2" xfId="4435"/>
    <cellStyle name="货币 2 2 5 4" xfId="4433"/>
    <cellStyle name="货币 2 2 6" xfId="1932"/>
    <cellStyle name="货币 2 2 6 2" xfId="933"/>
    <cellStyle name="货币 2 2 6 2 2" xfId="4437"/>
    <cellStyle name="货币 2 2 6 3" xfId="1933"/>
    <cellStyle name="货币 2 2 6 3 2" xfId="4438"/>
    <cellStyle name="货币 2 2 6 4" xfId="1934"/>
    <cellStyle name="货币 2 2 6 4 2" xfId="4439"/>
    <cellStyle name="货币 2 2 6 5" xfId="4436"/>
    <cellStyle name="货币 2 2 7" xfId="1935"/>
    <cellStyle name="货币 2 2 7 2" xfId="4440"/>
    <cellStyle name="货币 2 2 8" xfId="1936"/>
    <cellStyle name="货币 2 2 8 2" xfId="4441"/>
    <cellStyle name="货币 2 2 9" xfId="1555"/>
    <cellStyle name="货币 2 2 9 2" xfId="4442"/>
    <cellStyle name="货币 2 3" xfId="1937"/>
    <cellStyle name="货币 2 3 2" xfId="1938"/>
    <cellStyle name="货币 2 3 2 2" xfId="1510"/>
    <cellStyle name="货币 2 3 2 2 2" xfId="4445"/>
    <cellStyle name="货币 2 3 2 3" xfId="1896"/>
    <cellStyle name="货币 2 3 2 3 2" xfId="4446"/>
    <cellStyle name="货币 2 3 2 4" xfId="1940"/>
    <cellStyle name="货币 2 3 2 4 2" xfId="4447"/>
    <cellStyle name="货币 2 3 2 5" xfId="4444"/>
    <cellStyle name="货币 2 3 3" xfId="1942"/>
    <cellStyle name="货币 2 3 3 2" xfId="149"/>
    <cellStyle name="货币 2 3 3 2 2" xfId="4449"/>
    <cellStyle name="货币 2 3 3 3" xfId="14"/>
    <cellStyle name="货币 2 3 3 3 2" xfId="4450"/>
    <cellStyle name="货币 2 3 3 4" xfId="4448"/>
    <cellStyle name="货币 2 3 4" xfId="1944"/>
    <cellStyle name="货币 2 3 4 2" xfId="213"/>
    <cellStyle name="货币 2 3 4 2 2" xfId="4452"/>
    <cellStyle name="货币 2 3 4 3" xfId="218"/>
    <cellStyle name="货币 2 3 4 3 2" xfId="4453"/>
    <cellStyle name="货币 2 3 4 4" xfId="223"/>
    <cellStyle name="货币 2 3 4 4 2" xfId="4454"/>
    <cellStyle name="货币 2 3 4 5" xfId="4451"/>
    <cellStyle name="货币 2 3 5" xfId="1946"/>
    <cellStyle name="货币 2 3 5 2" xfId="4455"/>
    <cellStyle name="货币 2 3 6" xfId="1947"/>
    <cellStyle name="货币 2 3 6 2" xfId="4456"/>
    <cellStyle name="货币 2 3 7" xfId="1948"/>
    <cellStyle name="货币 2 3 7 2" xfId="4457"/>
    <cellStyle name="货币 2 3 8" xfId="4443"/>
    <cellStyle name="货币 2 4" xfId="1949"/>
    <cellStyle name="货币 2 4 2" xfId="1950"/>
    <cellStyle name="货币 2 4 2 2" xfId="4459"/>
    <cellStyle name="货币 2 4 3" xfId="1952"/>
    <cellStyle name="货币 2 4 3 2" xfId="4460"/>
    <cellStyle name="货币 2 4 4" xfId="1954"/>
    <cellStyle name="货币 2 4 4 2" xfId="4461"/>
    <cellStyle name="货币 2 4 5" xfId="4458"/>
    <cellStyle name="货币 2 5" xfId="1955"/>
    <cellStyle name="货币 2 5 2" xfId="1956"/>
    <cellStyle name="货币 2 5 2 2" xfId="4463"/>
    <cellStyle name="货币 2 5 3" xfId="1958"/>
    <cellStyle name="货币 2 5 3 2" xfId="4464"/>
    <cellStyle name="货币 2 5 4" xfId="1960"/>
    <cellStyle name="货币 2 5 4 2" xfId="4465"/>
    <cellStyle name="货币 2 5 5" xfId="4462"/>
    <cellStyle name="货币 2 6" xfId="1337"/>
    <cellStyle name="货币 2 6 2" xfId="1339"/>
    <cellStyle name="货币 2 6 2 2" xfId="4467"/>
    <cellStyle name="货币 2 6 3" xfId="1962"/>
    <cellStyle name="货币 2 6 3 2" xfId="4468"/>
    <cellStyle name="货币 2 6 4" xfId="4466"/>
    <cellStyle name="货币 2 7" xfId="1341"/>
    <cellStyle name="货币 2 7 2" xfId="17"/>
    <cellStyle name="货币 2 7 2 2" xfId="4470"/>
    <cellStyle name="货币 2 7 3" xfId="116"/>
    <cellStyle name="货币 2 7 3 2" xfId="4471"/>
    <cellStyle name="货币 2 7 4" xfId="1828"/>
    <cellStyle name="货币 2 7 4 2" xfId="4472"/>
    <cellStyle name="货币 2 7 5" xfId="4469"/>
    <cellStyle name="货币 2 8" xfId="1963"/>
    <cellStyle name="货币 2 8 2" xfId="4473"/>
    <cellStyle name="货币 2 9" xfId="1964"/>
    <cellStyle name="货币 2 9 2" xfId="4474"/>
    <cellStyle name="货币 3" xfId="1965"/>
    <cellStyle name="货币 3 10" xfId="4475"/>
    <cellStyle name="货币 3 2" xfId="1966"/>
    <cellStyle name="货币 3 2 2" xfId="1967"/>
    <cellStyle name="货币 3 2 2 2" xfId="1968"/>
    <cellStyle name="货币 3 2 2 2 2" xfId="4478"/>
    <cellStyle name="货币 3 2 2 3" xfId="1969"/>
    <cellStyle name="货币 3 2 2 3 2" xfId="4479"/>
    <cellStyle name="货币 3 2 2 4" xfId="1970"/>
    <cellStyle name="货币 3 2 2 4 2" xfId="4480"/>
    <cellStyle name="货币 3 2 2 5" xfId="4477"/>
    <cellStyle name="货币 3 2 3" xfId="1971"/>
    <cellStyle name="货币 3 2 3 2" xfId="1972"/>
    <cellStyle name="货币 3 2 3 2 2" xfId="4482"/>
    <cellStyle name="货币 3 2 3 3" xfId="1973"/>
    <cellStyle name="货币 3 2 3 3 2" xfId="4483"/>
    <cellStyle name="货币 3 2 3 4" xfId="4481"/>
    <cellStyle name="货币 3 2 4" xfId="1974"/>
    <cellStyle name="货币 3 2 4 2" xfId="1975"/>
    <cellStyle name="货币 3 2 4 2 2" xfId="4485"/>
    <cellStyle name="货币 3 2 4 3" xfId="1976"/>
    <cellStyle name="货币 3 2 4 3 2" xfId="4486"/>
    <cellStyle name="货币 3 2 4 4" xfId="1977"/>
    <cellStyle name="货币 3 2 4 4 2" xfId="4487"/>
    <cellStyle name="货币 3 2 4 5" xfId="4484"/>
    <cellStyle name="货币 3 2 5" xfId="1978"/>
    <cellStyle name="货币 3 2 5 2" xfId="4488"/>
    <cellStyle name="货币 3 2 6" xfId="1979"/>
    <cellStyle name="货币 3 2 6 2" xfId="4489"/>
    <cellStyle name="货币 3 2 7" xfId="1200"/>
    <cellStyle name="货币 3 2 7 2" xfId="4490"/>
    <cellStyle name="货币 3 2 8" xfId="4476"/>
    <cellStyle name="货币 3 3" xfId="1980"/>
    <cellStyle name="货币 3 3 2" xfId="1981"/>
    <cellStyle name="货币 3 3 2 2" xfId="4492"/>
    <cellStyle name="货币 3 3 3" xfId="1982"/>
    <cellStyle name="货币 3 3 3 2" xfId="4493"/>
    <cellStyle name="货币 3 3 4" xfId="1983"/>
    <cellStyle name="货币 3 3 4 2" xfId="4494"/>
    <cellStyle name="货币 3 3 5" xfId="4491"/>
    <cellStyle name="货币 3 4" xfId="1984"/>
    <cellStyle name="货币 3 4 2" xfId="1985"/>
    <cellStyle name="货币 3 4 2 2" xfId="4496"/>
    <cellStyle name="货币 3 4 3" xfId="1986"/>
    <cellStyle name="货币 3 4 3 2" xfId="4497"/>
    <cellStyle name="货币 3 4 4" xfId="1987"/>
    <cellStyle name="货币 3 4 4 2" xfId="4498"/>
    <cellStyle name="货币 3 4 5" xfId="4495"/>
    <cellStyle name="货币 3 5" xfId="1988"/>
    <cellStyle name="货币 3 5 2" xfId="1989"/>
    <cellStyle name="货币 3 5 2 2" xfId="4500"/>
    <cellStyle name="货币 3 5 3" xfId="1990"/>
    <cellStyle name="货币 3 5 3 2" xfId="4501"/>
    <cellStyle name="货币 3 5 4" xfId="4499"/>
    <cellStyle name="货币 3 6" xfId="1343"/>
    <cellStyle name="货币 3 6 2" xfId="1991"/>
    <cellStyle name="货币 3 6 2 2" xfId="4503"/>
    <cellStyle name="货币 3 6 3" xfId="688"/>
    <cellStyle name="货币 3 6 3 2" xfId="4504"/>
    <cellStyle name="货币 3 6 4" xfId="694"/>
    <cellStyle name="货币 3 6 4 2" xfId="4505"/>
    <cellStyle name="货币 3 6 5" xfId="4502"/>
    <cellStyle name="货币 3 7" xfId="1992"/>
    <cellStyle name="货币 3 7 2" xfId="4506"/>
    <cellStyle name="货币 3 8" xfId="1993"/>
    <cellStyle name="货币 3 8 2" xfId="4507"/>
    <cellStyle name="货币 3 9" xfId="1994"/>
    <cellStyle name="货币 3 9 2" xfId="4508"/>
    <cellStyle name="货币 4" xfId="1995"/>
    <cellStyle name="货币 4 10" xfId="4509"/>
    <cellStyle name="货币 4 2" xfId="1996"/>
    <cellStyle name="货币 4 2 2" xfId="1997"/>
    <cellStyle name="货币 4 2 2 2" xfId="1998"/>
    <cellStyle name="货币 4 2 2 2 2" xfId="4512"/>
    <cellStyle name="货币 4 2 2 3" xfId="1999"/>
    <cellStyle name="货币 4 2 2 3 2" xfId="4513"/>
    <cellStyle name="货币 4 2 2 4" xfId="2000"/>
    <cellStyle name="货币 4 2 2 4 2" xfId="4514"/>
    <cellStyle name="货币 4 2 2 5" xfId="4511"/>
    <cellStyle name="货币 4 2 3" xfId="2001"/>
    <cellStyle name="货币 4 2 3 2" xfId="2002"/>
    <cellStyle name="货币 4 2 3 2 2" xfId="4516"/>
    <cellStyle name="货币 4 2 3 3" xfId="2003"/>
    <cellStyle name="货币 4 2 3 3 2" xfId="4517"/>
    <cellStyle name="货币 4 2 3 4" xfId="4515"/>
    <cellStyle name="货币 4 2 4" xfId="2004"/>
    <cellStyle name="货币 4 2 4 2" xfId="2005"/>
    <cellStyle name="货币 4 2 4 2 2" xfId="4519"/>
    <cellStyle name="货币 4 2 4 3" xfId="2006"/>
    <cellStyle name="货币 4 2 4 3 2" xfId="4520"/>
    <cellStyle name="货币 4 2 4 4" xfId="2007"/>
    <cellStyle name="货币 4 2 4 4 2" xfId="4521"/>
    <cellStyle name="货币 4 2 4 5" xfId="4518"/>
    <cellStyle name="货币 4 2 5" xfId="2008"/>
    <cellStyle name="货币 4 2 5 2" xfId="4522"/>
    <cellStyle name="货币 4 2 6" xfId="2009"/>
    <cellStyle name="货币 4 2 6 2" xfId="4523"/>
    <cellStyle name="货币 4 2 7" xfId="2010"/>
    <cellStyle name="货币 4 2 7 2" xfId="4524"/>
    <cellStyle name="货币 4 2 8" xfId="4510"/>
    <cellStyle name="货币 4 3" xfId="2011"/>
    <cellStyle name="货币 4 3 2" xfId="2012"/>
    <cellStyle name="货币 4 3 2 2" xfId="4526"/>
    <cellStyle name="货币 4 3 3" xfId="2013"/>
    <cellStyle name="货币 4 3 3 2" xfId="4527"/>
    <cellStyle name="货币 4 3 4" xfId="2014"/>
    <cellStyle name="货币 4 3 4 2" xfId="4528"/>
    <cellStyle name="货币 4 3 5" xfId="4525"/>
    <cellStyle name="货币 4 4" xfId="2015"/>
    <cellStyle name="货币 4 4 2" xfId="2016"/>
    <cellStyle name="货币 4 4 2 2" xfId="4530"/>
    <cellStyle name="货币 4 4 3" xfId="2017"/>
    <cellStyle name="货币 4 4 3 2" xfId="4531"/>
    <cellStyle name="货币 4 4 4" xfId="2018"/>
    <cellStyle name="货币 4 4 4 2" xfId="4532"/>
    <cellStyle name="货币 4 4 5" xfId="4529"/>
    <cellStyle name="货币 4 5" xfId="2019"/>
    <cellStyle name="货币 4 5 2" xfId="2020"/>
    <cellStyle name="货币 4 5 2 2" xfId="4534"/>
    <cellStyle name="货币 4 5 3" xfId="2021"/>
    <cellStyle name="货币 4 5 3 2" xfId="4535"/>
    <cellStyle name="货币 4 5 4" xfId="4533"/>
    <cellStyle name="货币 4 6" xfId="2022"/>
    <cellStyle name="货币 4 6 2" xfId="2023"/>
    <cellStyle name="货币 4 6 2 2" xfId="4537"/>
    <cellStyle name="货币 4 6 3" xfId="733"/>
    <cellStyle name="货币 4 6 3 2" xfId="4538"/>
    <cellStyle name="货币 4 6 4" xfId="741"/>
    <cellStyle name="货币 4 6 4 2" xfId="4539"/>
    <cellStyle name="货币 4 6 5" xfId="4536"/>
    <cellStyle name="货币 4 7" xfId="1832"/>
    <cellStyle name="货币 4 7 2" xfId="4540"/>
    <cellStyle name="货币 4 8" xfId="2024"/>
    <cellStyle name="货币 4 8 2" xfId="4541"/>
    <cellStyle name="货币 4 9" xfId="2025"/>
    <cellStyle name="货币 4 9 2" xfId="4542"/>
    <cellStyle name="货币 5" xfId="2027"/>
    <cellStyle name="货币 5 2" xfId="2028"/>
    <cellStyle name="货币 5 2 2" xfId="4544"/>
    <cellStyle name="货币 5 3" xfId="2029"/>
    <cellStyle name="货币 5 3 2" xfId="4545"/>
    <cellStyle name="货币 5 4" xfId="4543"/>
    <cellStyle name="货币[0] 2" xfId="2693"/>
    <cellStyle name="货币[0] 3" xfId="2694"/>
    <cellStyle name="计算" xfId="2031"/>
    <cellStyle name="计算 2" xfId="2032"/>
    <cellStyle name="计算 2 2" xfId="2033"/>
    <cellStyle name="计算 2 2 2" xfId="1833"/>
    <cellStyle name="计算 2 2 2 2" xfId="2034"/>
    <cellStyle name="计算 2 2 2 2 2" xfId="4548"/>
    <cellStyle name="计算 2 2 2 3" xfId="2698"/>
    <cellStyle name="计算 2 2 3" xfId="2035"/>
    <cellStyle name="计算 2 2 3 2" xfId="2699"/>
    <cellStyle name="计算 2 2 4" xfId="2697"/>
    <cellStyle name="计算 2 3" xfId="2036"/>
    <cellStyle name="计算 2 3 2" xfId="1297"/>
    <cellStyle name="计算 2 3 2 2" xfId="2037"/>
    <cellStyle name="计算 2 3 2 2 2" xfId="4551"/>
    <cellStyle name="计算 2 3 2 3" xfId="4550"/>
    <cellStyle name="计算 2 3 3" xfId="2030"/>
    <cellStyle name="计算 2 3 3 2" xfId="4552"/>
    <cellStyle name="计算 2 3 4" xfId="2700"/>
    <cellStyle name="计算 2 3 5" xfId="4549"/>
    <cellStyle name="计算 2 4" xfId="2038"/>
    <cellStyle name="计算 2 4 2" xfId="1301"/>
    <cellStyle name="计算 2 4 2 2" xfId="4554"/>
    <cellStyle name="计算 2 4 3" xfId="4553"/>
    <cellStyle name="计算 2 5" xfId="2039"/>
    <cellStyle name="计算 2 5 2" xfId="4555"/>
    <cellStyle name="计算 2 6" xfId="2696"/>
    <cellStyle name="计算 2 7" xfId="4547"/>
    <cellStyle name="计算 3" xfId="2040"/>
    <cellStyle name="计算 3 2" xfId="2041"/>
    <cellStyle name="计算 3 2 2" xfId="2042"/>
    <cellStyle name="计算 3 2 2 2" xfId="2043"/>
    <cellStyle name="计算 3 2 2 2 2" xfId="4558"/>
    <cellStyle name="计算 3 2 2 3" xfId="4557"/>
    <cellStyle name="计算 3 2 3" xfId="2044"/>
    <cellStyle name="计算 3 2 3 2" xfId="4559"/>
    <cellStyle name="计算 3 2 4" xfId="4556"/>
    <cellStyle name="计算 3 3" xfId="2045"/>
    <cellStyle name="计算 3 3 2" xfId="1314"/>
    <cellStyle name="计算 3 3 2 2" xfId="4561"/>
    <cellStyle name="计算 3 3 3" xfId="4560"/>
    <cellStyle name="计算 3 4" xfId="2046"/>
    <cellStyle name="计算 3 4 2" xfId="4562"/>
    <cellStyle name="计算 3 5" xfId="2701"/>
    <cellStyle name="计算 4" xfId="2047"/>
    <cellStyle name="计算 4 2" xfId="2048"/>
    <cellStyle name="计算 4 2 2" xfId="2049"/>
    <cellStyle name="计算 4 2 2 2" xfId="4565"/>
    <cellStyle name="计算 4 2 3" xfId="4564"/>
    <cellStyle name="计算 4 3" xfId="2050"/>
    <cellStyle name="计算 4 3 2" xfId="4566"/>
    <cellStyle name="计算 4 4" xfId="4563"/>
    <cellStyle name="计算 5" xfId="1048"/>
    <cellStyle name="计算 5 2" xfId="2051"/>
    <cellStyle name="计算 5 2 2" xfId="2052"/>
    <cellStyle name="计算 5 2 2 2" xfId="4569"/>
    <cellStyle name="计算 5 2 3" xfId="4568"/>
    <cellStyle name="计算 5 3" xfId="2053"/>
    <cellStyle name="计算 5 3 2" xfId="4570"/>
    <cellStyle name="计算 5 4" xfId="4567"/>
    <cellStyle name="计算 6" xfId="2054"/>
    <cellStyle name="计算 6 2" xfId="1196"/>
    <cellStyle name="计算 6 2 2" xfId="4572"/>
    <cellStyle name="计算 6 3" xfId="4571"/>
    <cellStyle name="计算 7" xfId="2055"/>
    <cellStyle name="计算 7 2" xfId="4573"/>
    <cellStyle name="计算 8" xfId="2695"/>
    <cellStyle name="计算 9" xfId="4546"/>
    <cellStyle name="检查单元格" xfId="303"/>
    <cellStyle name="检查单元格 2" xfId="1789"/>
    <cellStyle name="检查单元格 2 2" xfId="2056"/>
    <cellStyle name="检查单元格 2 2 2" xfId="1083"/>
    <cellStyle name="检查单元格 2 2 2 2" xfId="1087"/>
    <cellStyle name="检查单元格 2 2 2 2 2" xfId="4576"/>
    <cellStyle name="检查单元格 2 2 2 3" xfId="2705"/>
    <cellStyle name="检查单元格 2 2 3" xfId="1092"/>
    <cellStyle name="检查单元格 2 2 3 2" xfId="2706"/>
    <cellStyle name="检查单元格 2 2 4" xfId="2704"/>
    <cellStyle name="检查单元格 2 3" xfId="2057"/>
    <cellStyle name="检查单元格 2 3 2" xfId="1098"/>
    <cellStyle name="检查单元格 2 3 2 2" xfId="364"/>
    <cellStyle name="检查单元格 2 3 2 2 2" xfId="4579"/>
    <cellStyle name="检查单元格 2 3 2 3" xfId="4578"/>
    <cellStyle name="检查单元格 2 3 3" xfId="2059"/>
    <cellStyle name="检查单元格 2 3 3 2" xfId="4580"/>
    <cellStyle name="检查单元格 2 3 4" xfId="2707"/>
    <cellStyle name="检查单元格 2 3 5" xfId="4577"/>
    <cellStyle name="检查单元格 2 4" xfId="2060"/>
    <cellStyle name="检查单元格 2 4 2" xfId="1102"/>
    <cellStyle name="检查单元格 2 4 2 2" xfId="4582"/>
    <cellStyle name="检查单元格 2 4 3" xfId="4581"/>
    <cellStyle name="检查单元格 2 5" xfId="2061"/>
    <cellStyle name="检查单元格 2 5 2" xfId="4583"/>
    <cellStyle name="检查单元格 2 6" xfId="2703"/>
    <cellStyle name="检查单元格 2 7" xfId="4575"/>
    <cellStyle name="检查单元格 3" xfId="2062"/>
    <cellStyle name="检查单元格 3 2" xfId="2063"/>
    <cellStyle name="检查单元格 3 2 2" xfId="1127"/>
    <cellStyle name="检查单元格 3 2 2 2" xfId="1129"/>
    <cellStyle name="检查单元格 3 2 2 2 2" xfId="4586"/>
    <cellStyle name="检查单元格 3 2 2 3" xfId="4585"/>
    <cellStyle name="检查单元格 3 2 3" xfId="1131"/>
    <cellStyle name="检查单元格 3 2 3 2" xfId="4587"/>
    <cellStyle name="检查单元格 3 2 4" xfId="4584"/>
    <cellStyle name="检查单元格 3 3" xfId="2064"/>
    <cellStyle name="检查单元格 3 3 2" xfId="1135"/>
    <cellStyle name="检查单元格 3 3 2 2" xfId="4589"/>
    <cellStyle name="检查单元格 3 3 3" xfId="4588"/>
    <cellStyle name="检查单元格 3 4" xfId="2065"/>
    <cellStyle name="检查单元格 3 4 2" xfId="4590"/>
    <cellStyle name="检查单元格 3 5" xfId="2708"/>
    <cellStyle name="检查单元格 4" xfId="2067"/>
    <cellStyle name="检查单元格 4 2" xfId="2069"/>
    <cellStyle name="检查单元格 4 2 2" xfId="1162"/>
    <cellStyle name="检查单元格 4 2 2 2" xfId="4593"/>
    <cellStyle name="检查单元格 4 2 3" xfId="4592"/>
    <cellStyle name="检查单元格 4 3" xfId="2071"/>
    <cellStyle name="检查单元格 4 3 2" xfId="4594"/>
    <cellStyle name="检查单元格 4 4" xfId="4591"/>
    <cellStyle name="检查单元格 5" xfId="2073"/>
    <cellStyle name="检查单元格 5 2" xfId="2075"/>
    <cellStyle name="检查单元格 5 2 2" xfId="2077"/>
    <cellStyle name="检查单元格 5 2 2 2" xfId="4597"/>
    <cellStyle name="检查单元格 5 2 3" xfId="4596"/>
    <cellStyle name="检查单元格 5 3" xfId="2079"/>
    <cellStyle name="检查单元格 5 3 2" xfId="4598"/>
    <cellStyle name="检查单元格 5 4" xfId="4595"/>
    <cellStyle name="检查单元格 6" xfId="1676"/>
    <cellStyle name="检查单元格 6 2" xfId="2081"/>
    <cellStyle name="检查单元格 6 2 2" xfId="4600"/>
    <cellStyle name="检查单元格 6 3" xfId="4599"/>
    <cellStyle name="检查单元格 7" xfId="2084"/>
    <cellStyle name="检查单元格 7 2" xfId="4601"/>
    <cellStyle name="检查单元格 8" xfId="2702"/>
    <cellStyle name="检查单元格 9" xfId="4574"/>
    <cellStyle name="解释性文本" xfId="1324"/>
    <cellStyle name="解释性文本 2" xfId="749"/>
    <cellStyle name="解释性文本 2 2" xfId="2085"/>
    <cellStyle name="解释性文本 2 2 2" xfId="1122"/>
    <cellStyle name="解释性文本 2 2 2 2" xfId="2086"/>
    <cellStyle name="解释性文本 2 2 3" xfId="2087"/>
    <cellStyle name="解释性文本 2 3" xfId="156"/>
    <cellStyle name="解释性文本 2 3 2" xfId="2088"/>
    <cellStyle name="解释性文本 2 4" xfId="159"/>
    <cellStyle name="解释性文本 3" xfId="2089"/>
    <cellStyle name="解释性文本 3 2" xfId="2090"/>
    <cellStyle name="解释性文本 3 2 2" xfId="1155"/>
    <cellStyle name="解释性文本 3 2 2 2" xfId="2091"/>
    <cellStyle name="解释性文本 3 2 3" xfId="2092"/>
    <cellStyle name="解释性文本 3 3" xfId="2093"/>
    <cellStyle name="解释性文本 3 3 2" xfId="2094"/>
    <cellStyle name="解释性文本 3 4" xfId="2095"/>
    <cellStyle name="解释性文本 4" xfId="2096"/>
    <cellStyle name="解释性文本 4 2" xfId="2097"/>
    <cellStyle name="解释性文本 4 2 2" xfId="2098"/>
    <cellStyle name="解释性文本 4 3" xfId="2099"/>
    <cellStyle name="解释性文本 5" xfId="1477"/>
    <cellStyle name="解释性文本 5 2" xfId="1479"/>
    <cellStyle name="解释性文本 5 2 2" xfId="270"/>
    <cellStyle name="解释性文本 5 3" xfId="1481"/>
    <cellStyle name="解释性文本 6" xfId="1484"/>
    <cellStyle name="解释性文本 6 2" xfId="1486"/>
    <cellStyle name="解释性文本 7" xfId="1492"/>
    <cellStyle name="警告文本" xfId="1742"/>
    <cellStyle name="警告文本 2" xfId="1746"/>
    <cellStyle name="警告文本 2 2" xfId="260"/>
    <cellStyle name="警告文本 2 2 2" xfId="1876"/>
    <cellStyle name="警告文本 2 2 2 2" xfId="2100"/>
    <cellStyle name="警告文本 2 2 3" xfId="2101"/>
    <cellStyle name="警告文本 2 3" xfId="2102"/>
    <cellStyle name="警告文本 2 3 2" xfId="1883"/>
    <cellStyle name="警告文本 2 4" xfId="2103"/>
    <cellStyle name="警告文本 3" xfId="1748"/>
    <cellStyle name="警告文本 3 2" xfId="2104"/>
    <cellStyle name="警告文本 3 2 2" xfId="1893"/>
    <cellStyle name="警告文本 3 2 2 2" xfId="2105"/>
    <cellStyle name="警告文本 3 2 3" xfId="2106"/>
    <cellStyle name="警告文本 3 3" xfId="2107"/>
    <cellStyle name="警告文本 3 3 2" xfId="1939"/>
    <cellStyle name="警告文本 3 4" xfId="2108"/>
    <cellStyle name="警告文本 4" xfId="2109"/>
    <cellStyle name="警告文本 4 2" xfId="2110"/>
    <cellStyle name="警告文本 4 2 2" xfId="2111"/>
    <cellStyle name="警告文本 4 3" xfId="2112"/>
    <cellStyle name="警告文本 5" xfId="2113"/>
    <cellStyle name="警告文本 5 2" xfId="2114"/>
    <cellStyle name="警告文本 5 2 2" xfId="2115"/>
    <cellStyle name="警告文本 5 3" xfId="2116"/>
    <cellStyle name="警告文本 6" xfId="2117"/>
    <cellStyle name="警告文本 6 2" xfId="2118"/>
    <cellStyle name="警告文本 7" xfId="326"/>
    <cellStyle name="链接单元格" xfId="2119"/>
    <cellStyle name="链接单元格 2" xfId="2120"/>
    <cellStyle name="链接单元格 2 2" xfId="1921"/>
    <cellStyle name="链接单元格 2 2 2" xfId="1923"/>
    <cellStyle name="链接单元格 2 2 2 2" xfId="1679"/>
    <cellStyle name="链接单元格 2 2 3" xfId="1886"/>
    <cellStyle name="链接单元格 2 3" xfId="1926"/>
    <cellStyle name="链接单元格 2 3 2" xfId="1928"/>
    <cellStyle name="链接单元格 2 4" xfId="1834"/>
    <cellStyle name="链接单元格 3" xfId="2121"/>
    <cellStyle name="链接单元格 3 2" xfId="1941"/>
    <cellStyle name="链接单元格 3 2 2" xfId="148"/>
    <cellStyle name="链接单元格 3 2 2 2" xfId="155"/>
    <cellStyle name="链接单元格 3 2 3" xfId="13"/>
    <cellStyle name="链接单元格 3 3" xfId="1943"/>
    <cellStyle name="链接单元格 3 3 2" xfId="212"/>
    <cellStyle name="链接单元格 3 4" xfId="1945"/>
    <cellStyle name="链接单元格 4" xfId="2122"/>
    <cellStyle name="链接单元格 4 2" xfId="1951"/>
    <cellStyle name="链接单元格 4 2 2" xfId="361"/>
    <cellStyle name="链接单元格 4 3" xfId="1953"/>
    <cellStyle name="链接单元格 5" xfId="2123"/>
    <cellStyle name="链接单元格 5 2" xfId="1957"/>
    <cellStyle name="链接单元格 5 2 2" xfId="444"/>
    <cellStyle name="链接单元格 5 3" xfId="1959"/>
    <cellStyle name="链接单元格 6" xfId="2124"/>
    <cellStyle name="链接单元格 6 2" xfId="1961"/>
    <cellStyle name="链接单元格 7" xfId="1825"/>
    <cellStyle name="霓付 [0]_laroux" xfId="1745"/>
    <cellStyle name="霓付_laroux" xfId="206"/>
    <cellStyle name="烹拳 [0]_laroux" xfId="134"/>
    <cellStyle name="烹拳_laroux" xfId="1391"/>
    <cellStyle name="普通_97-917" xfId="2125"/>
    <cellStyle name="千分位[0]_BT (2)" xfId="2126"/>
    <cellStyle name="千分位_97-917" xfId="2127"/>
    <cellStyle name="千位[0]_，" xfId="2128"/>
    <cellStyle name="千位_，" xfId="2129"/>
    <cellStyle name="千位分隔 10" xfId="4603"/>
    <cellStyle name="千位分隔 11" xfId="4602"/>
    <cellStyle name="千位分隔 2" xfId="2130"/>
    <cellStyle name="千位分隔 2 2" xfId="2131"/>
    <cellStyle name="千位分隔 2 2 2" xfId="2132"/>
    <cellStyle name="千位分隔 2 2 2 2" xfId="2133"/>
    <cellStyle name="千位分隔 2 2 2 2 2" xfId="4604"/>
    <cellStyle name="千位分隔 2 2 2 3" xfId="2134"/>
    <cellStyle name="千位分隔 2 2 2 3 2" xfId="4605"/>
    <cellStyle name="千位分隔 2 2 2 4" xfId="1158"/>
    <cellStyle name="千位分隔 2 2 2 4 2" xfId="4606"/>
    <cellStyle name="千位分隔 2 2 2 5" xfId="1161"/>
    <cellStyle name="千位分隔 2 2 2 5 2" xfId="4607"/>
    <cellStyle name="千位分隔 2 2 2 6" xfId="2724"/>
    <cellStyle name="千位分隔 2 2 3" xfId="2135"/>
    <cellStyle name="千位分隔 2 2 3 2" xfId="2136"/>
    <cellStyle name="千位分隔 2 2 3 2 2" xfId="4609"/>
    <cellStyle name="千位分隔 2 2 3 3" xfId="2137"/>
    <cellStyle name="千位分隔 2 2 3 3 2" xfId="4610"/>
    <cellStyle name="千位分隔 2 2 3 4" xfId="2725"/>
    <cellStyle name="千位分隔 2 2 3 5" xfId="4608"/>
    <cellStyle name="千位分隔 2 2 4" xfId="2138"/>
    <cellStyle name="千位分隔 2 2 4 2" xfId="1577"/>
    <cellStyle name="千位分隔 2 2 4 2 2" xfId="4612"/>
    <cellStyle name="千位分隔 2 2 4 3" xfId="1586"/>
    <cellStyle name="千位分隔 2 2 4 3 2" xfId="4613"/>
    <cellStyle name="千位分隔 2 2 4 4" xfId="1177"/>
    <cellStyle name="千位分隔 2 2 4 4 2" xfId="4614"/>
    <cellStyle name="千位分隔 2 2 4 5" xfId="4611"/>
    <cellStyle name="千位分隔 2 2 5" xfId="1590"/>
    <cellStyle name="千位分隔 2 2 5 2" xfId="4615"/>
    <cellStyle name="千位分隔 2 2 6" xfId="1592"/>
    <cellStyle name="千位分隔 2 2 6 2" xfId="4616"/>
    <cellStyle name="千位分隔 2 2 7" xfId="1594"/>
    <cellStyle name="千位分隔 2 2 7 2" xfId="4617"/>
    <cellStyle name="千位分隔 2 2 8" xfId="2723"/>
    <cellStyle name="千位分隔 2 3" xfId="2139"/>
    <cellStyle name="千位分隔 2 3 2" xfId="2140"/>
    <cellStyle name="千位分隔 2 3 2 2" xfId="4618"/>
    <cellStyle name="千位分隔 2 3 3" xfId="2141"/>
    <cellStyle name="千位分隔 2 3 3 2" xfId="4619"/>
    <cellStyle name="千位分隔 2 3 4" xfId="2142"/>
    <cellStyle name="千位分隔 2 3 4 2" xfId="4620"/>
    <cellStyle name="千位分隔 2 3 5" xfId="1597"/>
    <cellStyle name="千位分隔 2 3 5 2" xfId="4621"/>
    <cellStyle name="千位分隔 2 3 6" xfId="2726"/>
    <cellStyle name="千位分隔 2 4" xfId="2143"/>
    <cellStyle name="千位分隔 2 4 2" xfId="2144"/>
    <cellStyle name="千位分隔 2 4 2 2" xfId="4623"/>
    <cellStyle name="千位分隔 2 4 3" xfId="2145"/>
    <cellStyle name="千位分隔 2 4 3 2" xfId="4624"/>
    <cellStyle name="千位分隔 2 4 4" xfId="2727"/>
    <cellStyle name="千位分隔 2 4 5" xfId="4622"/>
    <cellStyle name="千位分隔 2 5" xfId="2146"/>
    <cellStyle name="千位分隔 2 5 2" xfId="2147"/>
    <cellStyle name="千位分隔 2 5 2 2" xfId="4626"/>
    <cellStyle name="千位分隔 2 5 3" xfId="2148"/>
    <cellStyle name="千位分隔 2 5 3 2" xfId="4627"/>
    <cellStyle name="千位分隔 2 5 4" xfId="2149"/>
    <cellStyle name="千位分隔 2 5 4 2" xfId="4628"/>
    <cellStyle name="千位分隔 2 5 5" xfId="4625"/>
    <cellStyle name="千位分隔 2 6" xfId="2150"/>
    <cellStyle name="千位分隔 2 6 2" xfId="4629"/>
    <cellStyle name="千位分隔 2 7" xfId="2151"/>
    <cellStyle name="千位分隔 2 7 2" xfId="4630"/>
    <cellStyle name="千位分隔 2 8" xfId="2152"/>
    <cellStyle name="千位分隔 2 8 2" xfId="4631"/>
    <cellStyle name="千位分隔 2 9" xfId="2722"/>
    <cellStyle name="千位分隔 3" xfId="1396"/>
    <cellStyle name="千位分隔 3 10" xfId="2728"/>
    <cellStyle name="千位分隔 3 11" xfId="4632"/>
    <cellStyle name="千位分隔 3 2" xfId="1398"/>
    <cellStyle name="千位分隔 3 2 2" xfId="1401"/>
    <cellStyle name="千位分隔 3 2 2 2" xfId="1404"/>
    <cellStyle name="千位分隔 3 2 2 2 2" xfId="4635"/>
    <cellStyle name="千位分隔 3 2 2 3" xfId="1468"/>
    <cellStyle name="千位分隔 3 2 2 3 2" xfId="4636"/>
    <cellStyle name="千位分隔 3 2 2 4" xfId="1470"/>
    <cellStyle name="千位分隔 3 2 2 4 2" xfId="4637"/>
    <cellStyle name="千位分隔 3 2 2 5" xfId="4634"/>
    <cellStyle name="千位分隔 3 2 3" xfId="1406"/>
    <cellStyle name="千位分隔 3 2 3 2" xfId="2153"/>
    <cellStyle name="千位分隔 3 2 3 2 2" xfId="4639"/>
    <cellStyle name="千位分隔 3 2 3 3" xfId="1473"/>
    <cellStyle name="千位分隔 3 2 3 3 2" xfId="4640"/>
    <cellStyle name="千位分隔 3 2 3 4" xfId="4638"/>
    <cellStyle name="千位分隔 3 2 4" xfId="2154"/>
    <cellStyle name="千位分隔 3 2 4 2" xfId="2155"/>
    <cellStyle name="千位分隔 3 2 4 2 2" xfId="4642"/>
    <cellStyle name="千位分隔 3 2 4 3" xfId="2156"/>
    <cellStyle name="千位分隔 3 2 4 3 2" xfId="4643"/>
    <cellStyle name="千位分隔 3 2 4 4" xfId="2157"/>
    <cellStyle name="千位分隔 3 2 4 4 2" xfId="4644"/>
    <cellStyle name="千位分隔 3 2 4 5" xfId="4641"/>
    <cellStyle name="千位分隔 3 2 5" xfId="2158"/>
    <cellStyle name="千位分隔 3 2 5 2" xfId="4645"/>
    <cellStyle name="千位分隔 3 2 6" xfId="2159"/>
    <cellStyle name="千位分隔 3 2 6 2" xfId="4646"/>
    <cellStyle name="千位分隔 3 2 7" xfId="2160"/>
    <cellStyle name="千位分隔 3 2 7 2" xfId="4647"/>
    <cellStyle name="千位分隔 3 2 8" xfId="4633"/>
    <cellStyle name="千位分隔 3 3" xfId="1408"/>
    <cellStyle name="千位分隔 3 3 2" xfId="1410"/>
    <cellStyle name="千位分隔 3 3 2 2" xfId="4649"/>
    <cellStyle name="千位分隔 3 3 3" xfId="1414"/>
    <cellStyle name="千位分隔 3 3 3 2" xfId="4650"/>
    <cellStyle name="千位分隔 3 3 4" xfId="2161"/>
    <cellStyle name="千位分隔 3 3 4 2" xfId="4651"/>
    <cellStyle name="千位分隔 3 3 5" xfId="4648"/>
    <cellStyle name="千位分隔 3 4" xfId="1416"/>
    <cellStyle name="千位分隔 3 4 2" xfId="1419"/>
    <cellStyle name="千位分隔 3 4 2 2" xfId="4653"/>
    <cellStyle name="千位分隔 3 4 3" xfId="2163"/>
    <cellStyle name="千位分隔 3 4 3 2" xfId="4654"/>
    <cellStyle name="千位分隔 3 4 4" xfId="2164"/>
    <cellStyle name="千位分隔 3 4 4 2" xfId="4655"/>
    <cellStyle name="千位分隔 3 4 5" xfId="4652"/>
    <cellStyle name="千位分隔 3 5" xfId="1421"/>
    <cellStyle name="千位分隔 3 5 2" xfId="2165"/>
    <cellStyle name="千位分隔 3 5 2 2" xfId="4657"/>
    <cellStyle name="千位分隔 3 5 3" xfId="2166"/>
    <cellStyle name="千位分隔 3 5 3 2" xfId="4658"/>
    <cellStyle name="千位分隔 3 5 4" xfId="4656"/>
    <cellStyle name="千位分隔 3 6" xfId="2167"/>
    <cellStyle name="千位分隔 3 6 2" xfId="225"/>
    <cellStyle name="千位分隔 3 6 2 2" xfId="4660"/>
    <cellStyle name="千位分隔 3 6 3" xfId="2168"/>
    <cellStyle name="千位分隔 3 6 3 2" xfId="4661"/>
    <cellStyle name="千位分隔 3 6 4" xfId="2169"/>
    <cellStyle name="千位分隔 3 6 4 2" xfId="4662"/>
    <cellStyle name="千位分隔 3 6 5" xfId="4659"/>
    <cellStyle name="千位分隔 3 7" xfId="2170"/>
    <cellStyle name="千位分隔 3 7 2" xfId="4663"/>
    <cellStyle name="千位分隔 3 8" xfId="2171"/>
    <cellStyle name="千位分隔 3 8 2" xfId="4664"/>
    <cellStyle name="千位分隔 3 9" xfId="2172"/>
    <cellStyle name="千位分隔 3 9 2" xfId="4665"/>
    <cellStyle name="千位分隔 4" xfId="1423"/>
    <cellStyle name="千位分隔 4 10" xfId="4666"/>
    <cellStyle name="千位分隔 4 2" xfId="1425"/>
    <cellStyle name="千位分隔 4 2 2" xfId="1428"/>
    <cellStyle name="千位分隔 4 2 2 2" xfId="1430"/>
    <cellStyle name="千位分隔 4 2 2 2 2" xfId="4669"/>
    <cellStyle name="千位分隔 4 2 2 3" xfId="1768"/>
    <cellStyle name="千位分隔 4 2 2 3 2" xfId="4670"/>
    <cellStyle name="千位分隔 4 2 2 4" xfId="1770"/>
    <cellStyle name="千位分隔 4 2 2 4 2" xfId="4671"/>
    <cellStyle name="千位分隔 4 2 2 5" xfId="4668"/>
    <cellStyle name="千位分隔 4 2 3" xfId="1433"/>
    <cellStyle name="千位分隔 4 2 3 2" xfId="1803"/>
    <cellStyle name="千位分隔 4 2 3 2 2" xfId="4673"/>
    <cellStyle name="千位分隔 4 2 3 3" xfId="1805"/>
    <cellStyle name="千位分隔 4 2 3 3 2" xfId="4674"/>
    <cellStyle name="千位分隔 4 2 3 4" xfId="4672"/>
    <cellStyle name="千位分隔 4 2 4" xfId="2173"/>
    <cellStyle name="千位分隔 4 2 4 2" xfId="1752"/>
    <cellStyle name="千位分隔 4 2 4 2 2" xfId="4676"/>
    <cellStyle name="千位分隔 4 2 4 3" xfId="1754"/>
    <cellStyle name="千位分隔 4 2 4 3 2" xfId="4677"/>
    <cellStyle name="千位分隔 4 2 4 4" xfId="2174"/>
    <cellStyle name="千位分隔 4 2 4 4 2" xfId="4678"/>
    <cellStyle name="千位分隔 4 2 4 5" xfId="4675"/>
    <cellStyle name="千位分隔 4 2 5" xfId="2175"/>
    <cellStyle name="千位分隔 4 2 5 2" xfId="4679"/>
    <cellStyle name="千位分隔 4 2 6" xfId="2176"/>
    <cellStyle name="千位分隔 4 2 6 2" xfId="4680"/>
    <cellStyle name="千位分隔 4 2 7" xfId="2177"/>
    <cellStyle name="千位分隔 4 2 7 2" xfId="4681"/>
    <cellStyle name="千位分隔 4 2 8" xfId="4667"/>
    <cellStyle name="千位分隔 4 3" xfId="1435"/>
    <cellStyle name="千位分隔 4 3 2" xfId="1437"/>
    <cellStyle name="千位分隔 4 3 2 2" xfId="4683"/>
    <cellStyle name="千位分隔 4 3 3" xfId="2178"/>
    <cellStyle name="千位分隔 4 3 3 2" xfId="4684"/>
    <cellStyle name="千位分隔 4 3 4" xfId="2179"/>
    <cellStyle name="千位分隔 4 3 4 2" xfId="4685"/>
    <cellStyle name="千位分隔 4 3 5" xfId="4682"/>
    <cellStyle name="千位分隔 4 4" xfId="1439"/>
    <cellStyle name="千位分隔 4 4 2" xfId="2180"/>
    <cellStyle name="千位分隔 4 4 2 2" xfId="4687"/>
    <cellStyle name="千位分隔 4 4 3" xfId="2181"/>
    <cellStyle name="千位分隔 4 4 3 2" xfId="4688"/>
    <cellStyle name="千位分隔 4 4 4" xfId="1811"/>
    <cellStyle name="千位分隔 4 4 4 2" xfId="4689"/>
    <cellStyle name="千位分隔 4 4 5" xfId="4686"/>
    <cellStyle name="千位分隔 4 5" xfId="2182"/>
    <cellStyle name="千位分隔 4 5 2" xfId="2183"/>
    <cellStyle name="千位分隔 4 5 2 2" xfId="4691"/>
    <cellStyle name="千位分隔 4 5 3" xfId="2184"/>
    <cellStyle name="千位分隔 4 5 3 2" xfId="4692"/>
    <cellStyle name="千位分隔 4 5 4" xfId="4690"/>
    <cellStyle name="千位分隔 4 6" xfId="76"/>
    <cellStyle name="千位分隔 4 6 2" xfId="376"/>
    <cellStyle name="千位分隔 4 6 2 2" xfId="4694"/>
    <cellStyle name="千位分隔 4 6 3" xfId="2185"/>
    <cellStyle name="千位分隔 4 6 3 2" xfId="4695"/>
    <cellStyle name="千位分隔 4 6 4" xfId="2186"/>
    <cellStyle name="千位分隔 4 6 4 2" xfId="4696"/>
    <cellStyle name="千位分隔 4 6 5" xfId="4693"/>
    <cellStyle name="千位分隔 4 7" xfId="2187"/>
    <cellStyle name="千位分隔 4 7 2" xfId="4697"/>
    <cellStyle name="千位分隔 4 8" xfId="2188"/>
    <cellStyle name="千位分隔 4 8 2" xfId="4698"/>
    <cellStyle name="千位分隔 4 9" xfId="2189"/>
    <cellStyle name="千位分隔 4 9 2" xfId="4699"/>
    <cellStyle name="千位分隔 5" xfId="497"/>
    <cellStyle name="千位分隔 5 2" xfId="500"/>
    <cellStyle name="千位分隔 5 2 2" xfId="4701"/>
    <cellStyle name="千位分隔 5 3" xfId="503"/>
    <cellStyle name="千位分隔 5 3 2" xfId="4702"/>
    <cellStyle name="千位分隔 5 4" xfId="506"/>
    <cellStyle name="千位分隔 5 4 2" xfId="4703"/>
    <cellStyle name="千位分隔 5 5" xfId="4700"/>
    <cellStyle name="千位分隔 6" xfId="509"/>
    <cellStyle name="千位分隔 6 2" xfId="512"/>
    <cellStyle name="千位分隔 6 2 2" xfId="4705"/>
    <cellStyle name="千位分隔 6 3" xfId="515"/>
    <cellStyle name="千位分隔 6 3 2" xfId="4706"/>
    <cellStyle name="千位分隔 6 4" xfId="4704"/>
    <cellStyle name="千位分隔 7" xfId="418"/>
    <cellStyle name="千位分隔 7 2" xfId="4707"/>
    <cellStyle name="千位分隔 8" xfId="429"/>
    <cellStyle name="千位分隔 8 2" xfId="4708"/>
    <cellStyle name="千位分隔 9" xfId="435"/>
    <cellStyle name="千位分隔 9 2" xfId="4709"/>
    <cellStyle name="钎霖_laroux" xfId="2191"/>
    <cellStyle name="强调文字颜色 1" xfId="816"/>
    <cellStyle name="强调文字颜色 1 2" xfId="819"/>
    <cellStyle name="强调文字颜色 1 2 2" xfId="2192"/>
    <cellStyle name="强调文字颜色 1 2 2 2" xfId="2193"/>
    <cellStyle name="强调文字颜色 1 2 2 2 2" xfId="2194"/>
    <cellStyle name="强调文字颜色 1 2 2 2 2 2" xfId="4712"/>
    <cellStyle name="强调文字颜色 1 2 2 2 3" xfId="2732"/>
    <cellStyle name="强调文字颜色 1 2 2 3" xfId="2195"/>
    <cellStyle name="强调文字颜色 1 2 2 3 2" xfId="2733"/>
    <cellStyle name="强调文字颜色 1 2 2 4" xfId="2731"/>
    <cellStyle name="强调文字颜色 1 2 3" xfId="2196"/>
    <cellStyle name="强调文字颜色 1 2 3 2" xfId="1249"/>
    <cellStyle name="强调文字颜色 1 2 3 2 2" xfId="1251"/>
    <cellStyle name="强调文字颜色 1 2 3 2 2 2" xfId="4715"/>
    <cellStyle name="强调文字颜色 1 2 3 2 3" xfId="4714"/>
    <cellStyle name="强调文字颜色 1 2 3 3" xfId="1267"/>
    <cellStyle name="强调文字颜色 1 2 3 3 2" xfId="4716"/>
    <cellStyle name="强调文字颜色 1 2 3 4" xfId="2734"/>
    <cellStyle name="强调文字颜色 1 2 3 5" xfId="4713"/>
    <cellStyle name="强调文字颜色 1 2 4" xfId="2197"/>
    <cellStyle name="强调文字颜色 1 2 4 2" xfId="2199"/>
    <cellStyle name="强调文字颜色 1 2 4 2 2" xfId="4718"/>
    <cellStyle name="强调文字颜色 1 2 4 3" xfId="4717"/>
    <cellStyle name="强调文字颜色 1 2 5" xfId="2200"/>
    <cellStyle name="强调文字颜色 1 2 5 2" xfId="4719"/>
    <cellStyle name="强调文字颜色 1 2 6" xfId="2730"/>
    <cellStyle name="强调文字颜色 1 2 7" xfId="4711"/>
    <cellStyle name="强调文字颜色 1 3" xfId="1568"/>
    <cellStyle name="强调文字颜色 1 3 2" xfId="2201"/>
    <cellStyle name="强调文字颜色 1 3 2 2" xfId="2202"/>
    <cellStyle name="强调文字颜色 1 3 2 2 2" xfId="2203"/>
    <cellStyle name="强调文字颜色 1 3 2 2 2 2" xfId="4722"/>
    <cellStyle name="强调文字颜色 1 3 2 2 3" xfId="4721"/>
    <cellStyle name="强调文字颜色 1 3 2 3" xfId="1836"/>
    <cellStyle name="强调文字颜色 1 3 2 3 2" xfId="4723"/>
    <cellStyle name="强调文字颜色 1 3 2 4" xfId="4720"/>
    <cellStyle name="强调文字颜色 1 3 3" xfId="2204"/>
    <cellStyle name="强调文字颜色 1 3 3 2" xfId="2205"/>
    <cellStyle name="强调文字颜色 1 3 3 2 2" xfId="4725"/>
    <cellStyle name="强调文字颜色 1 3 3 3" xfId="4724"/>
    <cellStyle name="强调文字颜色 1 3 4" xfId="1400"/>
    <cellStyle name="强调文字颜色 1 3 4 2" xfId="4726"/>
    <cellStyle name="强调文字颜色 1 3 5" xfId="2735"/>
    <cellStyle name="强调文字颜色 1 4" xfId="1570"/>
    <cellStyle name="强调文字颜色 1 4 2" xfId="2206"/>
    <cellStyle name="强调文字颜色 1 4 2 2" xfId="2207"/>
    <cellStyle name="强调文字颜色 1 4 2 2 2" xfId="4729"/>
    <cellStyle name="强调文字颜色 1 4 2 3" xfId="4728"/>
    <cellStyle name="强调文字颜色 1 4 3" xfId="2208"/>
    <cellStyle name="强调文字颜色 1 4 3 2" xfId="4730"/>
    <cellStyle name="强调文字颜色 1 4 4" xfId="4727"/>
    <cellStyle name="强调文字颜色 1 5" xfId="1308"/>
    <cellStyle name="强调文字颜色 1 5 2" xfId="1311"/>
    <cellStyle name="强调文字颜色 1 5 2 2" xfId="1693"/>
    <cellStyle name="强调文字颜色 1 5 2 2 2" xfId="4733"/>
    <cellStyle name="强调文字颜色 1 5 2 3" xfId="4732"/>
    <cellStyle name="强调文字颜色 1 5 3" xfId="2210"/>
    <cellStyle name="强调文字颜色 1 5 3 2" xfId="4734"/>
    <cellStyle name="强调文字颜色 1 5 4" xfId="4731"/>
    <cellStyle name="强调文字颜色 1 6" xfId="1313"/>
    <cellStyle name="强调文字颜色 1 6 2" xfId="2211"/>
    <cellStyle name="强调文字颜色 1 6 2 2" xfId="4736"/>
    <cellStyle name="强调文字颜色 1 6 3" xfId="4735"/>
    <cellStyle name="强调文字颜色 1 7" xfId="2212"/>
    <cellStyle name="强调文字颜色 1 7 2" xfId="4737"/>
    <cellStyle name="强调文字颜色 1 8" xfId="2729"/>
    <cellStyle name="强调文字颜色 1 9" xfId="4710"/>
    <cellStyle name="强调文字颜色 2" xfId="822"/>
    <cellStyle name="强调文字颜色 2 2" xfId="1572"/>
    <cellStyle name="强调文字颜色 2 2 2" xfId="2213"/>
    <cellStyle name="强调文字颜色 2 2 2 2" xfId="556"/>
    <cellStyle name="强调文字颜色 2 2 2 2 2" xfId="210"/>
    <cellStyle name="强调文字颜色 2 2 2 2 2 2" xfId="4740"/>
    <cellStyle name="强调文字颜色 2 2 2 2 3" xfId="2739"/>
    <cellStyle name="强调文字颜色 2 2 2 3" xfId="490"/>
    <cellStyle name="强调文字颜色 2 2 2 3 2" xfId="2740"/>
    <cellStyle name="强调文字颜色 2 2 2 4" xfId="2738"/>
    <cellStyle name="强调文字颜色 2 2 3" xfId="2214"/>
    <cellStyle name="强调文字颜色 2 2 3 2" xfId="574"/>
    <cellStyle name="强调文字颜色 2 2 3 2 2" xfId="63"/>
    <cellStyle name="强调文字颜色 2 2 3 2 2 2" xfId="4743"/>
    <cellStyle name="强调文字颜色 2 2 3 2 3" xfId="4742"/>
    <cellStyle name="强调文字颜色 2 2 3 3" xfId="581"/>
    <cellStyle name="强调文字颜色 2 2 3 3 2" xfId="4744"/>
    <cellStyle name="强调文字颜色 2 2 3 4" xfId="2741"/>
    <cellStyle name="强调文字颜色 2 2 3 5" xfId="4741"/>
    <cellStyle name="强调文字颜色 2 2 4" xfId="2215"/>
    <cellStyle name="强调文字颜色 2 2 4 2" xfId="598"/>
    <cellStyle name="强调文字颜色 2 2 4 2 2" xfId="4746"/>
    <cellStyle name="强调文字颜色 2 2 4 3" xfId="4745"/>
    <cellStyle name="强调文字颜色 2 2 5" xfId="2198"/>
    <cellStyle name="强调文字颜色 2 2 5 2" xfId="4747"/>
    <cellStyle name="强调文字颜色 2 2 6" xfId="2737"/>
    <cellStyle name="强调文字颜色 2 2 7" xfId="4739"/>
    <cellStyle name="强调文字颜色 2 3" xfId="1574"/>
    <cellStyle name="强调文字颜色 2 3 2" xfId="2217"/>
    <cellStyle name="强调文字颜色 2 3 2 2" xfId="1685"/>
    <cellStyle name="强调文字颜色 2 3 2 2 2" xfId="2219"/>
    <cellStyle name="强调文字颜色 2 3 2 2 2 2" xfId="4750"/>
    <cellStyle name="强调文字颜色 2 3 2 2 3" xfId="4749"/>
    <cellStyle name="强调文字颜色 2 3 2 3" xfId="535"/>
    <cellStyle name="强调文字颜色 2 3 2 3 2" xfId="4751"/>
    <cellStyle name="强调文字颜色 2 3 2 4" xfId="4748"/>
    <cellStyle name="强调文字颜色 2 3 3" xfId="1852"/>
    <cellStyle name="强调文字颜色 2 3 3 2" xfId="1727"/>
    <cellStyle name="强调文字颜色 2 3 3 2 2" xfId="4753"/>
    <cellStyle name="强调文字颜色 2 3 3 3" xfId="4752"/>
    <cellStyle name="强调文字颜色 2 3 4" xfId="1427"/>
    <cellStyle name="强调文字颜色 2 3 4 2" xfId="4754"/>
    <cellStyle name="强调文字颜色 2 3 5" xfId="2742"/>
    <cellStyle name="强调文字颜色 2 4" xfId="2220"/>
    <cellStyle name="强调文字颜色 2 4 2" xfId="2221"/>
    <cellStyle name="强调文字颜色 2 4 2 2" xfId="2222"/>
    <cellStyle name="强调文字颜色 2 4 2 2 2" xfId="4757"/>
    <cellStyle name="强调文字颜色 2 4 2 3" xfId="4756"/>
    <cellStyle name="强调文字颜色 2 4 3" xfId="2223"/>
    <cellStyle name="强调文字颜色 2 4 3 2" xfId="4758"/>
    <cellStyle name="强调文字颜色 2 4 4" xfId="4755"/>
    <cellStyle name="强调文字颜色 2 5" xfId="1317"/>
    <cellStyle name="强调文字颜色 2 5 2" xfId="2224"/>
    <cellStyle name="强调文字颜色 2 5 2 2" xfId="2225"/>
    <cellStyle name="强调文字颜色 2 5 2 2 2" xfId="4761"/>
    <cellStyle name="强调文字颜色 2 5 2 3" xfId="4760"/>
    <cellStyle name="强调文字颜色 2 5 3" xfId="2226"/>
    <cellStyle name="强调文字颜色 2 5 3 2" xfId="4762"/>
    <cellStyle name="强调文字颜色 2 5 4" xfId="4759"/>
    <cellStyle name="强调文字颜色 2 6" xfId="2227"/>
    <cellStyle name="强调文字颜色 2 6 2" xfId="2228"/>
    <cellStyle name="强调文字颜色 2 6 2 2" xfId="4764"/>
    <cellStyle name="强调文字颜色 2 6 3" xfId="4763"/>
    <cellStyle name="强调文字颜色 2 7" xfId="2229"/>
    <cellStyle name="强调文字颜色 2 7 2" xfId="4765"/>
    <cellStyle name="强调文字颜色 2 8" xfId="2736"/>
    <cellStyle name="强调文字颜色 2 9" xfId="4738"/>
    <cellStyle name="强调文字颜色 3" xfId="1576"/>
    <cellStyle name="强调文字颜色 3 2" xfId="1579"/>
    <cellStyle name="强调文字颜色 3 2 2" xfId="2230"/>
    <cellStyle name="强调文字颜色 3 2 2 2" xfId="172"/>
    <cellStyle name="强调文字颜色 3 2 2 2 2" xfId="174"/>
    <cellStyle name="强调文字颜色 3 2 2 2 2 2" xfId="4768"/>
    <cellStyle name="强调文字颜色 3 2 2 2 3" xfId="2746"/>
    <cellStyle name="强调文字颜色 3 2 2 3" xfId="176"/>
    <cellStyle name="强调文字颜色 3 2 2 3 2" xfId="2747"/>
    <cellStyle name="强调文字颜色 3 2 2 4" xfId="2745"/>
    <cellStyle name="强调文字颜色 3 2 3" xfId="2231"/>
    <cellStyle name="强调文字颜色 3 2 3 2" xfId="186"/>
    <cellStyle name="强调文字颜色 3 2 3 2 2" xfId="2232"/>
    <cellStyle name="强调文字颜色 3 2 3 2 2 2" xfId="4771"/>
    <cellStyle name="强调文字颜色 3 2 3 2 3" xfId="4770"/>
    <cellStyle name="强调文字颜色 3 2 3 3" xfId="1293"/>
    <cellStyle name="强调文字颜色 3 2 3 3 2" xfId="4772"/>
    <cellStyle name="强调文字颜色 3 2 3 4" xfId="2748"/>
    <cellStyle name="强调文字颜色 3 2 3 5" xfId="4769"/>
    <cellStyle name="强调文字颜色 3 2 4" xfId="2233"/>
    <cellStyle name="强调文字颜色 3 2 4 2" xfId="191"/>
    <cellStyle name="强调文字颜色 3 2 4 2 2" xfId="4774"/>
    <cellStyle name="强调文字颜色 3 2 4 3" xfId="4773"/>
    <cellStyle name="强调文字颜色 3 2 5" xfId="1403"/>
    <cellStyle name="强调文字颜色 3 2 5 2" xfId="4775"/>
    <cellStyle name="强调文字颜色 3 2 6" xfId="2744"/>
    <cellStyle name="强调文字颜色 3 2 7" xfId="4767"/>
    <cellStyle name="强调文字颜色 3 3" xfId="1581"/>
    <cellStyle name="强调文字颜色 3 3 2" xfId="2234"/>
    <cellStyle name="强调文字颜色 3 3 2 2" xfId="246"/>
    <cellStyle name="强调文字颜色 3 3 2 2 2" xfId="249"/>
    <cellStyle name="强调文字颜色 3 3 2 2 2 2" xfId="4778"/>
    <cellStyle name="强调文字颜色 3 3 2 2 3" xfId="4777"/>
    <cellStyle name="强调文字颜色 3 3 2 3" xfId="262"/>
    <cellStyle name="强调文字颜色 3 3 2 3 2" xfId="4779"/>
    <cellStyle name="强调文字颜色 3 3 2 4" xfId="4776"/>
    <cellStyle name="强调文字颜色 3 3 3" xfId="855"/>
    <cellStyle name="强调文字颜色 3 3 3 2" xfId="276"/>
    <cellStyle name="强调文字颜色 3 3 3 2 2" xfId="4781"/>
    <cellStyle name="强调文字颜色 3 3 3 3" xfId="4780"/>
    <cellStyle name="强调文字颜色 3 3 4" xfId="857"/>
    <cellStyle name="强调文字颜色 3 3 4 2" xfId="4782"/>
    <cellStyle name="强调文字颜色 3 3 5" xfId="2749"/>
    <cellStyle name="强调文字颜色 3 4" xfId="1583"/>
    <cellStyle name="强调文字颜色 3 4 2" xfId="1700"/>
    <cellStyle name="强调文字颜色 3 4 2 2" xfId="2235"/>
    <cellStyle name="强调文字颜色 3 4 2 2 2" xfId="4785"/>
    <cellStyle name="强调文字颜色 3 4 2 3" xfId="4784"/>
    <cellStyle name="强调文字颜色 3 4 3" xfId="861"/>
    <cellStyle name="强调文字颜色 3 4 3 2" xfId="4786"/>
    <cellStyle name="强调文字颜色 3 4 4" xfId="4783"/>
    <cellStyle name="强调文字颜色 3 5" xfId="2236"/>
    <cellStyle name="强调文字颜色 3 5 2" xfId="1705"/>
    <cellStyle name="强调文字颜色 3 5 2 2" xfId="2237"/>
    <cellStyle name="强调文字颜色 3 5 2 2 2" xfId="4789"/>
    <cellStyle name="强调文字颜色 3 5 2 3" xfId="4788"/>
    <cellStyle name="强调文字颜色 3 5 3" xfId="2238"/>
    <cellStyle name="强调文字颜色 3 5 3 2" xfId="4790"/>
    <cellStyle name="强调文字颜色 3 5 4" xfId="4787"/>
    <cellStyle name="强调文字颜色 3 6" xfId="2239"/>
    <cellStyle name="强调文字颜色 3 6 2" xfId="1709"/>
    <cellStyle name="强调文字颜色 3 6 2 2" xfId="4792"/>
    <cellStyle name="强调文字颜色 3 6 3" xfId="4791"/>
    <cellStyle name="强调文字颜色 3 7" xfId="2240"/>
    <cellStyle name="强调文字颜色 3 7 2" xfId="4793"/>
    <cellStyle name="强调文字颜色 3 8" xfId="2743"/>
    <cellStyle name="强调文字颜色 3 9" xfId="4766"/>
    <cellStyle name="强调文字颜色 4" xfId="1585"/>
    <cellStyle name="强调文字颜色 4 2" xfId="2241"/>
    <cellStyle name="强调文字颜色 4 2 2" xfId="2242"/>
    <cellStyle name="强调文字颜色 4 2 2 2" xfId="437"/>
    <cellStyle name="强调文字颜色 4 2 2 2 2" xfId="179"/>
    <cellStyle name="强调文字颜色 4 2 2 2 2 2" xfId="4796"/>
    <cellStyle name="强调文字颜色 4 2 2 2 3" xfId="2753"/>
    <cellStyle name="强调文字颜色 4 2 2 3" xfId="446"/>
    <cellStyle name="强调文字颜色 4 2 2 3 2" xfId="2754"/>
    <cellStyle name="强调文字颜色 4 2 2 4" xfId="2752"/>
    <cellStyle name="强调文字颜色 4 2 3" xfId="2243"/>
    <cellStyle name="强调文字颜色 4 2 3 2" xfId="459"/>
    <cellStyle name="强调文字颜色 4 2 3 2 2" xfId="267"/>
    <cellStyle name="强调文字颜色 4 2 3 2 2 2" xfId="4799"/>
    <cellStyle name="强调文字颜色 4 2 3 2 3" xfId="4798"/>
    <cellStyle name="强调文字颜色 4 2 3 3" xfId="544"/>
    <cellStyle name="强调文字颜色 4 2 3 3 2" xfId="4800"/>
    <cellStyle name="强调文字颜色 4 2 3 4" xfId="2755"/>
    <cellStyle name="强调文字颜色 4 2 3 5" xfId="4797"/>
    <cellStyle name="强调文字颜色 4 2 4" xfId="2244"/>
    <cellStyle name="强调文字颜色 4 2 4 2" xfId="390"/>
    <cellStyle name="强调文字颜色 4 2 4 2 2" xfId="4802"/>
    <cellStyle name="强调文字颜色 4 2 4 3" xfId="4801"/>
    <cellStyle name="强调文字颜色 4 2 5" xfId="1412"/>
    <cellStyle name="强调文字颜色 4 2 5 2" xfId="4803"/>
    <cellStyle name="强调文字颜色 4 2 6" xfId="2751"/>
    <cellStyle name="强调文字颜色 4 2 7" xfId="4795"/>
    <cellStyle name="强调文字颜色 4 3" xfId="2245"/>
    <cellStyle name="强调文字颜色 4 3 2" xfId="2246"/>
    <cellStyle name="强调文字颜色 4 3 2 2" xfId="471"/>
    <cellStyle name="强调文字颜色 4 3 2 2 2" xfId="451"/>
    <cellStyle name="强调文字颜色 4 3 2 2 2 2" xfId="4806"/>
    <cellStyle name="强调文字颜色 4 3 2 2 3" xfId="4805"/>
    <cellStyle name="强调文字颜色 4 3 2 3" xfId="479"/>
    <cellStyle name="强调文字颜色 4 3 2 3 2" xfId="4807"/>
    <cellStyle name="强调文字颜色 4 3 2 4" xfId="4804"/>
    <cellStyle name="强调文字颜色 4 3 3" xfId="868"/>
    <cellStyle name="强调文字颜色 4 3 3 2" xfId="34"/>
    <cellStyle name="强调文字颜色 4 3 3 2 2" xfId="4809"/>
    <cellStyle name="强调文字颜色 4 3 3 3" xfId="4808"/>
    <cellStyle name="强调文字颜色 4 3 4" xfId="870"/>
    <cellStyle name="强调文字颜色 4 3 4 2" xfId="4810"/>
    <cellStyle name="强调文字颜色 4 3 5" xfId="2756"/>
    <cellStyle name="强调文字颜色 4 4" xfId="2247"/>
    <cellStyle name="强调文字颜色 4 4 2" xfId="2248"/>
    <cellStyle name="强调文字颜色 4 4 2 2" xfId="2026"/>
    <cellStyle name="强调文字颜色 4 4 2 2 2" xfId="4813"/>
    <cellStyle name="强调文字颜色 4 4 2 3" xfId="4812"/>
    <cellStyle name="强调文字颜色 4 4 3" xfId="874"/>
    <cellStyle name="强调文字颜色 4 4 3 2" xfId="4814"/>
    <cellStyle name="强调文字颜色 4 4 4" xfId="4811"/>
    <cellStyle name="强调文字颜色 4 5" xfId="2249"/>
    <cellStyle name="强调文字颜色 4 5 2" xfId="2250"/>
    <cellStyle name="强调文字颜色 4 5 2 2" xfId="2251"/>
    <cellStyle name="强调文字颜色 4 5 2 2 2" xfId="4817"/>
    <cellStyle name="强调文字颜色 4 5 2 3" xfId="4816"/>
    <cellStyle name="强调文字颜色 4 5 3" xfId="2252"/>
    <cellStyle name="强调文字颜色 4 5 3 2" xfId="4818"/>
    <cellStyle name="强调文字颜色 4 5 4" xfId="4815"/>
    <cellStyle name="强调文字颜色 4 6" xfId="2253"/>
    <cellStyle name="强调文字颜色 4 6 2" xfId="2254"/>
    <cellStyle name="强调文字颜色 4 6 2 2" xfId="4820"/>
    <cellStyle name="强调文字颜色 4 6 3" xfId="4819"/>
    <cellStyle name="强调文字颜色 4 7" xfId="2255"/>
    <cellStyle name="强调文字颜色 4 7 2" xfId="4821"/>
    <cellStyle name="强调文字颜色 4 8" xfId="2750"/>
    <cellStyle name="强调文字颜色 4 9" xfId="4794"/>
    <cellStyle name="强调文字颜色 5" xfId="1176"/>
    <cellStyle name="强调文字颜色 5 2" xfId="1180"/>
    <cellStyle name="强调文字颜色 5 2 2" xfId="1203"/>
    <cellStyle name="强调文字颜色 5 2 2 2" xfId="2256"/>
    <cellStyle name="强调文字颜色 5 2 2 2 2" xfId="2257"/>
    <cellStyle name="强调文字颜色 5 2 2 2 2 2" xfId="4824"/>
    <cellStyle name="强调文字颜色 5 2 2 2 3" xfId="2760"/>
    <cellStyle name="强调文字颜色 5 2 2 3" xfId="2258"/>
    <cellStyle name="强调文字颜色 5 2 2 3 2" xfId="2761"/>
    <cellStyle name="强调文字颜色 5 2 2 4" xfId="2759"/>
    <cellStyle name="强调文字颜色 5 2 3" xfId="1205"/>
    <cellStyle name="强调文字颜色 5 2 3 2" xfId="2259"/>
    <cellStyle name="强调文字颜色 5 2 3 2 2" xfId="2260"/>
    <cellStyle name="强调文字颜色 5 2 3 2 2 2" xfId="4827"/>
    <cellStyle name="强调文字颜色 5 2 3 2 3" xfId="4826"/>
    <cellStyle name="强调文字颜色 5 2 3 3" xfId="2261"/>
    <cellStyle name="强调文字颜色 5 2 3 3 2" xfId="4828"/>
    <cellStyle name="强调文字颜色 5 2 3 4" xfId="2762"/>
    <cellStyle name="强调文字颜色 5 2 3 5" xfId="4825"/>
    <cellStyle name="强调文字颜色 5 2 4" xfId="2262"/>
    <cellStyle name="强调文字颜色 5 2 4 2" xfId="2263"/>
    <cellStyle name="强调文字颜色 5 2 4 2 2" xfId="4830"/>
    <cellStyle name="强调文字颜色 5 2 4 3" xfId="4829"/>
    <cellStyle name="强调文字颜色 5 2 5" xfId="2265"/>
    <cellStyle name="强调文字颜色 5 2 5 2" xfId="4831"/>
    <cellStyle name="强调文字颜色 5 2 6" xfId="2758"/>
    <cellStyle name="强调文字颜色 5 2 7" xfId="4823"/>
    <cellStyle name="强调文字颜色 5 3" xfId="2266"/>
    <cellStyle name="强调文字颜色 5 3 2" xfId="2267"/>
    <cellStyle name="强调文字颜色 5 3 2 2" xfId="2268"/>
    <cellStyle name="强调文字颜色 5 3 2 2 2" xfId="2269"/>
    <cellStyle name="强调文字颜色 5 3 2 2 2 2" xfId="4834"/>
    <cellStyle name="强调文字颜色 5 3 2 2 3" xfId="4833"/>
    <cellStyle name="强调文字颜色 5 3 2 3" xfId="2270"/>
    <cellStyle name="强调文字颜色 5 3 2 3 2" xfId="4835"/>
    <cellStyle name="强调文字颜色 5 3 2 4" xfId="4832"/>
    <cellStyle name="强调文字颜色 5 3 3" xfId="879"/>
    <cellStyle name="强调文字颜色 5 3 3 2" xfId="2271"/>
    <cellStyle name="强调文字颜色 5 3 3 2 2" xfId="4837"/>
    <cellStyle name="强调文字颜色 5 3 3 3" xfId="4836"/>
    <cellStyle name="强调文字颜色 5 3 4" xfId="2272"/>
    <cellStyle name="强调文字颜色 5 3 4 2" xfId="4838"/>
    <cellStyle name="强调文字颜色 5 3 5" xfId="2763"/>
    <cellStyle name="强调文字颜色 5 4" xfId="2273"/>
    <cellStyle name="强调文字颜色 5 4 2" xfId="1917"/>
    <cellStyle name="强调文字颜色 5 4 2 2" xfId="2274"/>
    <cellStyle name="强调文字颜色 5 4 2 2 2" xfId="4841"/>
    <cellStyle name="强调文字颜色 5 4 2 3" xfId="4840"/>
    <cellStyle name="强调文字颜色 5 4 3" xfId="1919"/>
    <cellStyle name="强调文字颜色 5 4 3 2" xfId="4842"/>
    <cellStyle name="强调文字颜色 5 4 4" xfId="4839"/>
    <cellStyle name="强调文字颜色 5 5" xfId="2275"/>
    <cellStyle name="强调文字颜色 5 5 2" xfId="2276"/>
    <cellStyle name="强调文字颜色 5 5 2 2" xfId="2278"/>
    <cellStyle name="强调文字颜色 5 5 2 2 2" xfId="4845"/>
    <cellStyle name="强调文字颜色 5 5 2 3" xfId="4844"/>
    <cellStyle name="强调文字颜色 5 5 3" xfId="2279"/>
    <cellStyle name="强调文字颜色 5 5 3 2" xfId="4846"/>
    <cellStyle name="强调文字颜色 5 5 4" xfId="4843"/>
    <cellStyle name="强调文字颜色 5 6" xfId="2280"/>
    <cellStyle name="强调文字颜色 5 6 2" xfId="2281"/>
    <cellStyle name="强调文字颜色 5 6 2 2" xfId="4848"/>
    <cellStyle name="强调文字颜色 5 6 3" xfId="4847"/>
    <cellStyle name="强调文字颜色 5 7" xfId="2282"/>
    <cellStyle name="强调文字颜色 5 7 2" xfId="4849"/>
    <cellStyle name="强调文字颜色 5 8" xfId="2757"/>
    <cellStyle name="强调文字颜色 5 9" xfId="4822"/>
    <cellStyle name="强调文字颜色 6" xfId="1182"/>
    <cellStyle name="强调文字颜色 6 2" xfId="2283"/>
    <cellStyle name="强调文字颜色 6 2 2" xfId="2284"/>
    <cellStyle name="强调文字颜色 6 2 2 2" xfId="2285"/>
    <cellStyle name="强调文字颜色 6 2 2 2 2" xfId="2286"/>
    <cellStyle name="强调文字颜色 6 2 2 2 2 2" xfId="4852"/>
    <cellStyle name="强调文字颜色 6 2 2 2 3" xfId="2767"/>
    <cellStyle name="强调文字颜色 6 2 2 3" xfId="2287"/>
    <cellStyle name="强调文字颜色 6 2 2 3 2" xfId="2768"/>
    <cellStyle name="强调文字颜色 6 2 2 4" xfId="2766"/>
    <cellStyle name="强调文字颜色 6 2 3" xfId="2288"/>
    <cellStyle name="强调文字颜色 6 2 3 2" xfId="2289"/>
    <cellStyle name="强调文字颜色 6 2 3 2 2" xfId="2290"/>
    <cellStyle name="强调文字颜色 6 2 3 2 2 2" xfId="4855"/>
    <cellStyle name="强调文字颜色 6 2 3 2 3" xfId="4854"/>
    <cellStyle name="强调文字颜色 6 2 3 3" xfId="2291"/>
    <cellStyle name="强调文字颜色 6 2 3 3 2" xfId="4856"/>
    <cellStyle name="强调文字颜色 6 2 3 4" xfId="2769"/>
    <cellStyle name="强调文字颜色 6 2 3 5" xfId="4853"/>
    <cellStyle name="强调文字颜色 6 2 4" xfId="2292"/>
    <cellStyle name="强调文字颜色 6 2 4 2" xfId="2293"/>
    <cellStyle name="强调文字颜色 6 2 4 2 2" xfId="4858"/>
    <cellStyle name="强调文字颜色 6 2 4 3" xfId="4857"/>
    <cellStyle name="强调文字颜色 6 2 5" xfId="2294"/>
    <cellStyle name="强调文字颜色 6 2 5 2" xfId="4859"/>
    <cellStyle name="强调文字颜色 6 2 6" xfId="2765"/>
    <cellStyle name="强调文字颜色 6 2 7" xfId="4851"/>
    <cellStyle name="强调文字颜色 6 3" xfId="2295"/>
    <cellStyle name="强调文字颜色 6 3 2" xfId="2296"/>
    <cellStyle name="强调文字颜色 6 3 2 2" xfId="2297"/>
    <cellStyle name="强调文字颜色 6 3 2 2 2" xfId="2298"/>
    <cellStyle name="强调文字颜色 6 3 2 2 2 2" xfId="4862"/>
    <cellStyle name="强调文字颜色 6 3 2 2 3" xfId="4861"/>
    <cellStyle name="强调文字颜色 6 3 2 3" xfId="2299"/>
    <cellStyle name="强调文字颜色 6 3 2 3 2" xfId="4863"/>
    <cellStyle name="强调文字颜色 6 3 2 4" xfId="4860"/>
    <cellStyle name="强调文字颜色 6 3 3" xfId="884"/>
    <cellStyle name="强调文字颜色 6 3 3 2" xfId="2300"/>
    <cellStyle name="强调文字颜色 6 3 3 2 2" xfId="4865"/>
    <cellStyle name="强调文字颜色 6 3 3 3" xfId="4864"/>
    <cellStyle name="强调文字颜色 6 3 4" xfId="2301"/>
    <cellStyle name="强调文字颜色 6 3 4 2" xfId="4866"/>
    <cellStyle name="强调文字颜色 6 3 5" xfId="2770"/>
    <cellStyle name="强调文字颜色 6 4" xfId="2302"/>
    <cellStyle name="强调文字颜色 6 4 2" xfId="2303"/>
    <cellStyle name="强调文字颜色 6 4 2 2" xfId="2304"/>
    <cellStyle name="强调文字颜色 6 4 2 2 2" xfId="4869"/>
    <cellStyle name="强调文字颜色 6 4 2 3" xfId="4868"/>
    <cellStyle name="强调文字颜色 6 4 3" xfId="2305"/>
    <cellStyle name="强调文字颜色 6 4 3 2" xfId="4870"/>
    <cellStyle name="强调文字颜色 6 4 4" xfId="4867"/>
    <cellStyle name="强调文字颜色 6 5" xfId="2306"/>
    <cellStyle name="强调文字颜色 6 5 2" xfId="2307"/>
    <cellStyle name="强调文字颜色 6 5 2 2" xfId="1488"/>
    <cellStyle name="强调文字颜色 6 5 2 2 2" xfId="4873"/>
    <cellStyle name="强调文字颜色 6 5 2 3" xfId="4872"/>
    <cellStyle name="强调文字颜色 6 5 3" xfId="2308"/>
    <cellStyle name="强调文字颜色 6 5 3 2" xfId="4874"/>
    <cellStyle name="强调文字颜色 6 5 4" xfId="4871"/>
    <cellStyle name="强调文字颜色 6 6" xfId="2309"/>
    <cellStyle name="强调文字颜色 6 6 2" xfId="2310"/>
    <cellStyle name="强调文字颜色 6 6 2 2" xfId="4876"/>
    <cellStyle name="强调文字颜色 6 6 3" xfId="4875"/>
    <cellStyle name="强调文字颜色 6 7" xfId="2311"/>
    <cellStyle name="强调文字颜色 6 7 2" xfId="4877"/>
    <cellStyle name="强调文字颜色 6 8" xfId="2764"/>
    <cellStyle name="强调文字颜色 6 9" xfId="4850"/>
    <cellStyle name="适中" xfId="2312"/>
    <cellStyle name="适中 2" xfId="1114"/>
    <cellStyle name="适中 2 2" xfId="2313"/>
    <cellStyle name="适中 2 2 2" xfId="1545"/>
    <cellStyle name="适中 2 2 2 2" xfId="2314"/>
    <cellStyle name="适中 2 2 2 2 2" xfId="4878"/>
    <cellStyle name="适中 2 2 2 3" xfId="2774"/>
    <cellStyle name="适中 2 2 3" xfId="2315"/>
    <cellStyle name="适中 2 2 3 2" xfId="2775"/>
    <cellStyle name="适中 2 2 4" xfId="2773"/>
    <cellStyle name="适中 2 3" xfId="2316"/>
    <cellStyle name="适中 2 3 2" xfId="2317"/>
    <cellStyle name="适中 2 3 2 2" xfId="4879"/>
    <cellStyle name="适中 2 3 3" xfId="2776"/>
    <cellStyle name="适中 2 4" xfId="674"/>
    <cellStyle name="适中 2 4 2" xfId="4880"/>
    <cellStyle name="适中 2 5" xfId="2772"/>
    <cellStyle name="适中 3" xfId="2318"/>
    <cellStyle name="适中 3 2" xfId="2319"/>
    <cellStyle name="适中 3 2 2" xfId="2320"/>
    <cellStyle name="适中 3 2 2 2" xfId="2321"/>
    <cellStyle name="适中 3 2 2 2 2" xfId="4883"/>
    <cellStyle name="适中 3 2 2 3" xfId="4882"/>
    <cellStyle name="适中 3 2 3" xfId="2322"/>
    <cellStyle name="适中 3 2 3 2" xfId="4884"/>
    <cellStyle name="适中 3 2 4" xfId="4881"/>
    <cellStyle name="适中 3 3" xfId="2323"/>
    <cellStyle name="适中 3 3 2" xfId="2324"/>
    <cellStyle name="适中 3 3 2 2" xfId="4886"/>
    <cellStyle name="适中 3 3 3" xfId="4885"/>
    <cellStyle name="适中 3 4" xfId="678"/>
    <cellStyle name="适中 3 4 2" xfId="4887"/>
    <cellStyle name="适中 3 5" xfId="2777"/>
    <cellStyle name="适中 4" xfId="2325"/>
    <cellStyle name="适中 4 2" xfId="2326"/>
    <cellStyle name="适中 4 2 2" xfId="2327"/>
    <cellStyle name="适中 4 2 2 2" xfId="4890"/>
    <cellStyle name="适中 4 2 3" xfId="4889"/>
    <cellStyle name="适中 4 3" xfId="2328"/>
    <cellStyle name="适中 4 3 2" xfId="4891"/>
    <cellStyle name="适中 4 4" xfId="4888"/>
    <cellStyle name="适中 5" xfId="2329"/>
    <cellStyle name="适中 5 2" xfId="2330"/>
    <cellStyle name="适中 5 2 2" xfId="2331"/>
    <cellStyle name="适中 5 2 2 2" xfId="4894"/>
    <cellStyle name="适中 5 2 3" xfId="4893"/>
    <cellStyle name="适中 5 3" xfId="2332"/>
    <cellStyle name="适中 5 3 2" xfId="4895"/>
    <cellStyle name="适中 5 4" xfId="4892"/>
    <cellStyle name="适中 6" xfId="2333"/>
    <cellStyle name="适中 6 2" xfId="2334"/>
    <cellStyle name="适中 6 2 2" xfId="4897"/>
    <cellStyle name="适中 6 3" xfId="4896"/>
    <cellStyle name="适中 7" xfId="2335"/>
    <cellStyle name="适中 7 2" xfId="4898"/>
    <cellStyle name="适中 8" xfId="2771"/>
    <cellStyle name="输出" xfId="85"/>
    <cellStyle name="输出 2" xfId="563"/>
    <cellStyle name="输出 2 2" xfId="2336"/>
    <cellStyle name="输出 2 2 2" xfId="1650"/>
    <cellStyle name="输出 2 2 2 2" xfId="1652"/>
    <cellStyle name="输出 2 2 2 2 2" xfId="4901"/>
    <cellStyle name="输出 2 2 2 3" xfId="2781"/>
    <cellStyle name="输出 2 2 3" xfId="1655"/>
    <cellStyle name="输出 2 2 3 2" xfId="2782"/>
    <cellStyle name="输出 2 2 4" xfId="2780"/>
    <cellStyle name="输出 2 3" xfId="2337"/>
    <cellStyle name="输出 2 3 2" xfId="1661"/>
    <cellStyle name="输出 2 3 2 2" xfId="2338"/>
    <cellStyle name="输出 2 3 2 2 2" xfId="4904"/>
    <cellStyle name="输出 2 3 2 3" xfId="4903"/>
    <cellStyle name="输出 2 3 3" xfId="1663"/>
    <cellStyle name="输出 2 3 3 2" xfId="4905"/>
    <cellStyle name="输出 2 3 4" xfId="2783"/>
    <cellStyle name="输出 2 3 5" xfId="4902"/>
    <cellStyle name="输出 2 4" xfId="2339"/>
    <cellStyle name="输出 2 4 2" xfId="1667"/>
    <cellStyle name="输出 2 4 2 2" xfId="4907"/>
    <cellStyle name="输出 2 4 3" xfId="4906"/>
    <cellStyle name="输出 2 5" xfId="1864"/>
    <cellStyle name="输出 2 5 2" xfId="4908"/>
    <cellStyle name="输出 2 6" xfId="2779"/>
    <cellStyle name="输出 2 7" xfId="4900"/>
    <cellStyle name="输出 3" xfId="2340"/>
    <cellStyle name="输出 3 2" xfId="2341"/>
    <cellStyle name="输出 3 2 2" xfId="2083"/>
    <cellStyle name="输出 3 2 2 2" xfId="2342"/>
    <cellStyle name="输出 3 2 2 2 2" xfId="4911"/>
    <cellStyle name="输出 3 2 2 3" xfId="4910"/>
    <cellStyle name="输出 3 2 3" xfId="2343"/>
    <cellStyle name="输出 3 2 3 2" xfId="4912"/>
    <cellStyle name="输出 3 2 4" xfId="4909"/>
    <cellStyle name="输出 3 3" xfId="2344"/>
    <cellStyle name="输出 3 3 2" xfId="2345"/>
    <cellStyle name="输出 3 3 2 2" xfId="4914"/>
    <cellStyle name="输出 3 3 3" xfId="4913"/>
    <cellStyle name="输出 3 4" xfId="2346"/>
    <cellStyle name="输出 3 4 2" xfId="4915"/>
    <cellStyle name="输出 3 5" xfId="2784"/>
    <cellStyle name="输出 4" xfId="1310"/>
    <cellStyle name="输出 4 2" xfId="1692"/>
    <cellStyle name="输出 4 2 2" xfId="1696"/>
    <cellStyle name="输出 4 2 2 2" xfId="4918"/>
    <cellStyle name="输出 4 2 3" xfId="4917"/>
    <cellStyle name="输出 4 3" xfId="1730"/>
    <cellStyle name="输出 4 3 2" xfId="4919"/>
    <cellStyle name="输出 4 4" xfId="4916"/>
    <cellStyle name="输出 5" xfId="2209"/>
    <cellStyle name="输出 5 2" xfId="2347"/>
    <cellStyle name="输出 5 2 2" xfId="2348"/>
    <cellStyle name="输出 5 2 2 2" xfId="4922"/>
    <cellStyle name="输出 5 2 3" xfId="4921"/>
    <cellStyle name="输出 5 3" xfId="2349"/>
    <cellStyle name="输出 5 3 2" xfId="4923"/>
    <cellStyle name="输出 5 4" xfId="4920"/>
    <cellStyle name="输出 6" xfId="1418"/>
    <cellStyle name="输出 6 2" xfId="2264"/>
    <cellStyle name="输出 6 2 2" xfId="4925"/>
    <cellStyle name="输出 6 3" xfId="4924"/>
    <cellStyle name="输出 7" xfId="2162"/>
    <cellStyle name="输出 7 2" xfId="4926"/>
    <cellStyle name="输出 8" xfId="2778"/>
    <cellStyle name="输出 9" xfId="4899"/>
    <cellStyle name="输入" xfId="2216"/>
    <cellStyle name="输入 2" xfId="1684"/>
    <cellStyle name="输入 2 2" xfId="2218"/>
    <cellStyle name="输入 2 2 2" xfId="2350"/>
    <cellStyle name="输入 2 2 2 2" xfId="2351"/>
    <cellStyle name="输入 2 2 2 2 2" xfId="4927"/>
    <cellStyle name="输入 2 2 2 3" xfId="2788"/>
    <cellStyle name="输入 2 2 3" xfId="2352"/>
    <cellStyle name="输入 2 2 3 2" xfId="2789"/>
    <cellStyle name="输入 2 2 4" xfId="2787"/>
    <cellStyle name="输入 2 3" xfId="2353"/>
    <cellStyle name="输入 2 3 2" xfId="2354"/>
    <cellStyle name="输入 2 3 2 2" xfId="4928"/>
    <cellStyle name="输入 2 3 3" xfId="2790"/>
    <cellStyle name="输入 2 4" xfId="2355"/>
    <cellStyle name="输入 2 4 2" xfId="4929"/>
    <cellStyle name="输入 2 5" xfId="2786"/>
    <cellStyle name="输入 3" xfId="534"/>
    <cellStyle name="输入 3 2" xfId="2356"/>
    <cellStyle name="输入 3 2 2" xfId="2357"/>
    <cellStyle name="输入 3 2 2 2" xfId="2358"/>
    <cellStyle name="输入 3 2 2 2 2" xfId="4932"/>
    <cellStyle name="输入 3 2 2 3" xfId="4931"/>
    <cellStyle name="输入 3 2 3" xfId="2359"/>
    <cellStyle name="输入 3 2 3 2" xfId="4933"/>
    <cellStyle name="输入 3 2 4" xfId="4930"/>
    <cellStyle name="输入 3 3" xfId="2190"/>
    <cellStyle name="输入 3 3 2" xfId="2360"/>
    <cellStyle name="输入 3 3 2 2" xfId="4935"/>
    <cellStyle name="输入 3 3 3" xfId="4934"/>
    <cellStyle name="输入 3 4" xfId="2277"/>
    <cellStyle name="输入 3 4 2" xfId="4936"/>
    <cellStyle name="输入 3 5" xfId="2791"/>
    <cellStyle name="输入 4" xfId="537"/>
    <cellStyle name="输入 4 2" xfId="2361"/>
    <cellStyle name="输入 4 2 2" xfId="971"/>
    <cellStyle name="输入 4 2 2 2" xfId="4939"/>
    <cellStyle name="输入 4 2 3" xfId="4938"/>
    <cellStyle name="输入 4 3" xfId="2362"/>
    <cellStyle name="输入 4 3 2" xfId="4940"/>
    <cellStyle name="输入 4 4" xfId="4937"/>
    <cellStyle name="输入 5" xfId="402"/>
    <cellStyle name="输入 5 2" xfId="2363"/>
    <cellStyle name="输入 5 2 2" xfId="1014"/>
    <cellStyle name="输入 5 2 2 2" xfId="4943"/>
    <cellStyle name="输入 5 2 3" xfId="4942"/>
    <cellStyle name="输入 5 3" xfId="2364"/>
    <cellStyle name="输入 5 3 2" xfId="4944"/>
    <cellStyle name="输入 5 4" xfId="4941"/>
    <cellStyle name="输入 6" xfId="407"/>
    <cellStyle name="输入 6 2" xfId="1006"/>
    <cellStyle name="输入 6 2 2" xfId="4946"/>
    <cellStyle name="输入 6 3" xfId="4945"/>
    <cellStyle name="输入 7" xfId="411"/>
    <cellStyle name="输入 7 2" xfId="4947"/>
    <cellStyle name="输入 8" xfId="2785"/>
    <cellStyle name="数字" xfId="2365"/>
    <cellStyle name="数字 2" xfId="2366"/>
    <cellStyle name="数字 2 2" xfId="2367"/>
    <cellStyle name="数字 2 2 2" xfId="2368"/>
    <cellStyle name="数字 2 2 2 2" xfId="929"/>
    <cellStyle name="数字 2 2 3" xfId="2369"/>
    <cellStyle name="数字 2 3" xfId="2370"/>
    <cellStyle name="数字 2 3 2" xfId="2371"/>
    <cellStyle name="数字 2 4" xfId="642"/>
    <cellStyle name="数字 3" xfId="2372"/>
    <cellStyle name="数字 3 2" xfId="2373"/>
    <cellStyle name="数字 3 2 2" xfId="2374"/>
    <cellStyle name="数字 3 3" xfId="2375"/>
    <cellStyle name="数字 4" xfId="2376"/>
    <cellStyle name="数字 4 2" xfId="2377"/>
    <cellStyle name="数字 5" xfId="2378"/>
    <cellStyle name="未定义" xfId="2379"/>
    <cellStyle name="未定义 2" xfId="4948"/>
    <cellStyle name="小数" xfId="2380"/>
    <cellStyle name="小数 2" xfId="2066"/>
    <cellStyle name="小数 2 2" xfId="2068"/>
    <cellStyle name="小数 2 2 2" xfId="1160"/>
    <cellStyle name="小数 2 2 2 2" xfId="1164"/>
    <cellStyle name="小数 2 2 3" xfId="1166"/>
    <cellStyle name="小数 2 3" xfId="2070"/>
    <cellStyle name="小数 2 3 2" xfId="1172"/>
    <cellStyle name="小数 2 4" xfId="2381"/>
    <cellStyle name="小数 3" xfId="2072"/>
    <cellStyle name="小数 3 2" xfId="2074"/>
    <cellStyle name="小数 3 2 2" xfId="2076"/>
    <cellStyle name="小数 3 3" xfId="2078"/>
    <cellStyle name="小数 4" xfId="1675"/>
    <cellStyle name="小数 4 2" xfId="2080"/>
    <cellStyle name="小数 5" xfId="2082"/>
    <cellStyle name="样式 1" xfId="2382"/>
    <cellStyle name="样式 1 2" xfId="2792"/>
    <cellStyle name="着色 1" xfId="2713"/>
    <cellStyle name="着色 1 2" xfId="2812"/>
    <cellStyle name="着色 2" xfId="2711"/>
    <cellStyle name="着色 2 2" xfId="2814"/>
    <cellStyle name="着色 3" xfId="2563"/>
    <cellStyle name="着色 3 2" xfId="2829"/>
    <cellStyle name="着色 4" xfId="2562"/>
    <cellStyle name="着色 4 2" xfId="2830"/>
    <cellStyle name="着色 5" xfId="2564"/>
    <cellStyle name="着色 5 2" xfId="2828"/>
    <cellStyle name="着色 6" xfId="2561"/>
    <cellStyle name="着色 6 2" xfId="2831"/>
    <cellStyle name="寘嬫愗傝 [0.00]_Region Orders (2)" xfId="2836"/>
    <cellStyle name="注释" xfId="1019"/>
    <cellStyle name="注释 10" xfId="2832"/>
    <cellStyle name="注释 2" xfId="1021"/>
    <cellStyle name="注释 2 2" xfId="887"/>
    <cellStyle name="注释 2 2 2" xfId="890"/>
    <cellStyle name="注释 2 2 2 2" xfId="2383"/>
    <cellStyle name="注释 2 2 2 2 2" xfId="4951"/>
    <cellStyle name="注释 2 2 2 3" xfId="2796"/>
    <cellStyle name="注释 2 2 2 4" xfId="4950"/>
    <cellStyle name="注释 2 2 3" xfId="2384"/>
    <cellStyle name="注释 2 2 3 2" xfId="2797"/>
    <cellStyle name="注释 2 2 3 3" xfId="4952"/>
    <cellStyle name="注释 2 2 4" xfId="2795"/>
    <cellStyle name="注释 2 2 5" xfId="4949"/>
    <cellStyle name="注释 2 3" xfId="893"/>
    <cellStyle name="注释 2 3 2" xfId="1621"/>
    <cellStyle name="注释 2 3 2 2" xfId="4954"/>
    <cellStyle name="注释 2 3 3" xfId="2798"/>
    <cellStyle name="注释 2 3 4" xfId="4953"/>
    <cellStyle name="注释 2 4" xfId="2385"/>
    <cellStyle name="注释 2 4 2" xfId="2799"/>
    <cellStyle name="注释 2 4 3" xfId="4955"/>
    <cellStyle name="注释 2 5" xfId="2794"/>
    <cellStyle name="注释 3" xfId="1023"/>
    <cellStyle name="注释 3 2" xfId="951"/>
    <cellStyle name="注释 3 2 2" xfId="955"/>
    <cellStyle name="注释 3 2 2 2" xfId="2386"/>
    <cellStyle name="注释 3 2 2 2 2" xfId="4958"/>
    <cellStyle name="注释 3 2 2 3" xfId="4957"/>
    <cellStyle name="注释 3 2 3" xfId="1524"/>
    <cellStyle name="注释 3 2 3 2" xfId="4959"/>
    <cellStyle name="注释 3 2 4" xfId="4956"/>
    <cellStyle name="注释 3 3" xfId="958"/>
    <cellStyle name="注释 3 3 2" xfId="2387"/>
    <cellStyle name="注释 3 3 2 2" xfId="4961"/>
    <cellStyle name="注释 3 3 3" xfId="4960"/>
    <cellStyle name="注释 3 4" xfId="2388"/>
    <cellStyle name="注释 3 4 2" xfId="4962"/>
    <cellStyle name="注释 3 5" xfId="2800"/>
    <cellStyle name="注释 4" xfId="1025"/>
    <cellStyle name="注释 4 2" xfId="1091"/>
    <cellStyle name="注释 4 2 2" xfId="1532"/>
    <cellStyle name="注释 4 2 2 2" xfId="4965"/>
    <cellStyle name="注释 4 2 3" xfId="4964"/>
    <cellStyle name="注释 4 3" xfId="1535"/>
    <cellStyle name="注释 4 3 2" xfId="4966"/>
    <cellStyle name="注释 4 4" xfId="4963"/>
    <cellStyle name="注释 5" xfId="2389"/>
    <cellStyle name="注释 5 2" xfId="2058"/>
    <cellStyle name="注释 5 2 2" xfId="256"/>
    <cellStyle name="注释 5 2 2 2" xfId="4969"/>
    <cellStyle name="注释 5 2 3" xfId="4968"/>
    <cellStyle name="注释 5 3" xfId="2390"/>
    <cellStyle name="注释 5 3 2" xfId="4970"/>
    <cellStyle name="注释 5 4" xfId="4967"/>
    <cellStyle name="注释 6" xfId="2391"/>
    <cellStyle name="注释 6 2" xfId="2392"/>
    <cellStyle name="注释 6 2 2" xfId="4972"/>
    <cellStyle name="注释 6 3" xfId="4971"/>
    <cellStyle name="注释 7" xfId="704"/>
    <cellStyle name="注释 7 2" xfId="4973"/>
    <cellStyle name="注释 8" xfId="2793"/>
    <cellStyle name="注释 9" xfId="2537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zoomScale="85" zoomScaleNormal="85" workbookViewId="0">
      <selection activeCell="B2" sqref="B1:B1048576"/>
    </sheetView>
  </sheetViews>
  <sheetFormatPr defaultColWidth="9" defaultRowHeight="14.25"/>
  <cols>
    <col min="1" max="1" width="5.5" style="9" customWidth="1"/>
    <col min="2" max="2" width="78.75" style="12" customWidth="1"/>
    <col min="3" max="7" width="9" style="12"/>
    <col min="8" max="8" width="58.625" style="12" customWidth="1"/>
    <col min="9" max="16384" width="9" style="12"/>
  </cols>
  <sheetData>
    <row r="1" spans="1:2" s="11" customFormat="1" ht="45" customHeight="1">
      <c r="A1" s="242" t="s">
        <v>790</v>
      </c>
      <c r="B1" s="242"/>
    </row>
    <row r="2" spans="1:2" s="15" customFormat="1" ht="24" customHeight="1">
      <c r="A2" s="13" t="s">
        <v>0</v>
      </c>
      <c r="B2" s="14" t="s">
        <v>277</v>
      </c>
    </row>
    <row r="3" spans="1:2" s="15" customFormat="1" ht="24" customHeight="1">
      <c r="A3" s="13" t="s">
        <v>1</v>
      </c>
      <c r="B3" s="14" t="s">
        <v>278</v>
      </c>
    </row>
    <row r="4" spans="1:2" s="15" customFormat="1" ht="24" customHeight="1">
      <c r="A4" s="13" t="s">
        <v>2</v>
      </c>
      <c r="B4" s="14" t="s">
        <v>279</v>
      </c>
    </row>
    <row r="5" spans="1:2" s="15" customFormat="1" ht="24" customHeight="1">
      <c r="A5" s="13" t="s">
        <v>3</v>
      </c>
      <c r="B5" s="14" t="s">
        <v>280</v>
      </c>
    </row>
    <row r="6" spans="1:2" s="15" customFormat="1" ht="24" customHeight="1">
      <c r="A6" s="13" t="s">
        <v>220</v>
      </c>
      <c r="B6" s="14" t="s">
        <v>281</v>
      </c>
    </row>
    <row r="7" spans="1:2" s="15" customFormat="1" ht="24" customHeight="1">
      <c r="A7" s="13" t="s">
        <v>221</v>
      </c>
      <c r="B7" s="14" t="s">
        <v>282</v>
      </c>
    </row>
    <row r="8" spans="1:2" s="15" customFormat="1" ht="24" customHeight="1">
      <c r="A8" s="13" t="s">
        <v>222</v>
      </c>
      <c r="B8" s="14" t="s">
        <v>283</v>
      </c>
    </row>
    <row r="9" spans="1:2" s="15" customFormat="1" ht="24" customHeight="1">
      <c r="A9" s="13" t="s">
        <v>223</v>
      </c>
      <c r="B9" s="14" t="s">
        <v>284</v>
      </c>
    </row>
    <row r="10" spans="1:2" s="15" customFormat="1" ht="24" customHeight="1">
      <c r="A10" s="13" t="s">
        <v>224</v>
      </c>
      <c r="B10" s="14" t="s">
        <v>285</v>
      </c>
    </row>
    <row r="11" spans="1:2" s="15" customFormat="1" ht="24" customHeight="1">
      <c r="A11" s="13" t="s">
        <v>225</v>
      </c>
      <c r="B11" s="14" t="s">
        <v>286</v>
      </c>
    </row>
    <row r="12" spans="1:2" s="15" customFormat="1" ht="24" customHeight="1">
      <c r="A12" s="13" t="s">
        <v>226</v>
      </c>
      <c r="B12" s="14" t="s">
        <v>287</v>
      </c>
    </row>
    <row r="13" spans="1:2" s="15" customFormat="1" ht="24" customHeight="1">
      <c r="A13" s="13" t="s">
        <v>227</v>
      </c>
      <c r="B13" s="14" t="s">
        <v>288</v>
      </c>
    </row>
    <row r="14" spans="1:2" s="15" customFormat="1" ht="24" customHeight="1">
      <c r="A14" s="13" t="s">
        <v>228</v>
      </c>
      <c r="B14" s="14" t="s">
        <v>289</v>
      </c>
    </row>
    <row r="15" spans="1:2" s="15" customFormat="1" ht="24" customHeight="1">
      <c r="A15" s="13" t="s">
        <v>229</v>
      </c>
      <c r="B15" s="14" t="s">
        <v>290</v>
      </c>
    </row>
    <row r="16" spans="1:2" s="15" customFormat="1" ht="24" customHeight="1">
      <c r="A16" s="13" t="s">
        <v>230</v>
      </c>
      <c r="B16" s="14" t="s">
        <v>291</v>
      </c>
    </row>
    <row r="17" spans="1:2" s="15" customFormat="1" ht="24" customHeight="1">
      <c r="A17" s="13" t="s">
        <v>231</v>
      </c>
      <c r="B17" s="14" t="s">
        <v>292</v>
      </c>
    </row>
    <row r="18" spans="1:2" s="15" customFormat="1" ht="24" customHeight="1">
      <c r="A18" s="13" t="s">
        <v>232</v>
      </c>
      <c r="B18" s="14" t="s">
        <v>293</v>
      </c>
    </row>
    <row r="19" spans="1:2" s="15" customFormat="1" ht="24" customHeight="1">
      <c r="A19" s="13" t="s">
        <v>233</v>
      </c>
      <c r="B19" s="14" t="s">
        <v>294</v>
      </c>
    </row>
    <row r="20" spans="1:2" s="15" customFormat="1" ht="24" customHeight="1">
      <c r="A20" s="13" t="s">
        <v>234</v>
      </c>
      <c r="B20" s="14" t="s">
        <v>295</v>
      </c>
    </row>
    <row r="21" spans="1:2" s="15" customFormat="1" ht="24" customHeight="1">
      <c r="A21" s="13" t="s">
        <v>235</v>
      </c>
      <c r="B21" s="14" t="s">
        <v>296</v>
      </c>
    </row>
    <row r="22" spans="1:2" s="15" customFormat="1" ht="24" customHeight="1">
      <c r="A22" s="13" t="s">
        <v>236</v>
      </c>
      <c r="B22" s="14" t="s">
        <v>297</v>
      </c>
    </row>
  </sheetData>
  <mergeCells count="1">
    <mergeCell ref="A1:B1"/>
  </mergeCells>
  <phoneticPr fontId="68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A24" sqref="A24:XFD24"/>
    </sheetView>
  </sheetViews>
  <sheetFormatPr defaultRowHeight="14.25"/>
  <cols>
    <col min="1" max="1" width="39.375" style="121" customWidth="1"/>
    <col min="2" max="3" width="12.5" customWidth="1"/>
    <col min="4" max="4" width="18.75" style="149" customWidth="1"/>
  </cols>
  <sheetData>
    <row r="1" spans="1:4" s="16" customFormat="1" ht="24" customHeight="1">
      <c r="A1" s="115" t="s">
        <v>182</v>
      </c>
      <c r="D1" s="142"/>
    </row>
    <row r="2" spans="1:4" s="58" customFormat="1" ht="45" customHeight="1">
      <c r="A2" s="252" t="s">
        <v>568</v>
      </c>
      <c r="B2" s="252"/>
      <c r="C2" s="252"/>
      <c r="D2" s="252"/>
    </row>
    <row r="3" spans="1:4" s="16" customFormat="1" ht="24" customHeight="1">
      <c r="A3" s="116"/>
      <c r="B3" s="112"/>
      <c r="C3" s="112"/>
      <c r="D3" s="143" t="s">
        <v>83</v>
      </c>
    </row>
    <row r="4" spans="1:4" s="16" customFormat="1" ht="37.5" customHeight="1">
      <c r="A4" s="117" t="s">
        <v>77</v>
      </c>
      <c r="B4" s="20" t="s">
        <v>299</v>
      </c>
      <c r="C4" s="85" t="s">
        <v>325</v>
      </c>
      <c r="D4" s="155" t="s">
        <v>326</v>
      </c>
    </row>
    <row r="5" spans="1:4" s="37" customFormat="1" ht="24" customHeight="1">
      <c r="A5" s="128" t="s">
        <v>242</v>
      </c>
      <c r="B5" s="129">
        <f>SUM(B6)</f>
        <v>800</v>
      </c>
      <c r="C5" s="129">
        <f>SUM(C6)</f>
        <v>46</v>
      </c>
      <c r="D5" s="62">
        <f t="shared" ref="D5:D28" si="0">B5/C5*100</f>
        <v>1739.1</v>
      </c>
    </row>
    <row r="6" spans="1:4" s="16" customFormat="1" ht="24" customHeight="1">
      <c r="A6" s="118" t="s">
        <v>679</v>
      </c>
      <c r="B6" s="20">
        <f>SUM(B7:B19)</f>
        <v>800</v>
      </c>
      <c r="C6" s="20">
        <f>SUM(C7:C19)</f>
        <v>46</v>
      </c>
      <c r="D6" s="67">
        <f t="shared" si="0"/>
        <v>1739.1</v>
      </c>
    </row>
    <row r="7" spans="1:4" s="16" customFormat="1" ht="24" customHeight="1">
      <c r="A7" s="119" t="s">
        <v>680</v>
      </c>
      <c r="B7" s="113"/>
      <c r="C7" s="113"/>
      <c r="D7" s="144"/>
    </row>
    <row r="8" spans="1:4" s="16" customFormat="1" ht="24" customHeight="1">
      <c r="A8" s="119" t="s">
        <v>681</v>
      </c>
      <c r="B8" s="113"/>
      <c r="C8" s="113"/>
      <c r="D8" s="144"/>
    </row>
    <row r="9" spans="1:4" s="16" customFormat="1" ht="24" customHeight="1">
      <c r="A9" s="119" t="s">
        <v>682</v>
      </c>
      <c r="B9" s="113"/>
      <c r="C9" s="113"/>
      <c r="D9" s="144"/>
    </row>
    <row r="10" spans="1:4" s="16" customFormat="1" ht="24" customHeight="1">
      <c r="A10" s="119" t="s">
        <v>683</v>
      </c>
      <c r="B10" s="113"/>
      <c r="C10" s="113"/>
      <c r="D10" s="144"/>
    </row>
    <row r="11" spans="1:4" s="16" customFormat="1" ht="24" customHeight="1">
      <c r="A11" s="119" t="s">
        <v>685</v>
      </c>
      <c r="B11" s="113"/>
      <c r="C11" s="113"/>
      <c r="D11" s="144"/>
    </row>
    <row r="12" spans="1:4" s="16" customFormat="1" ht="24" customHeight="1">
      <c r="A12" s="119" t="s">
        <v>687</v>
      </c>
      <c r="B12" s="113"/>
      <c r="C12" s="113"/>
      <c r="D12" s="144"/>
    </row>
    <row r="13" spans="1:4" s="16" customFormat="1" ht="24" customHeight="1">
      <c r="A13" s="119" t="s">
        <v>689</v>
      </c>
      <c r="B13" s="113"/>
      <c r="C13" s="113"/>
      <c r="D13" s="144"/>
    </row>
    <row r="14" spans="1:4" s="16" customFormat="1" ht="24" customHeight="1">
      <c r="A14" s="119" t="s">
        <v>691</v>
      </c>
      <c r="B14" s="113"/>
      <c r="C14" s="113"/>
      <c r="D14" s="144"/>
    </row>
    <row r="15" spans="1:4" s="16" customFormat="1" ht="24" customHeight="1">
      <c r="A15" s="119" t="s">
        <v>693</v>
      </c>
      <c r="B15" s="113"/>
      <c r="C15" s="113"/>
      <c r="D15" s="144"/>
    </row>
    <row r="16" spans="1:4" s="16" customFormat="1" ht="24" customHeight="1">
      <c r="A16" s="119" t="s">
        <v>695</v>
      </c>
      <c r="B16" s="113"/>
      <c r="C16" s="113"/>
      <c r="D16" s="144"/>
    </row>
    <row r="17" spans="1:4" s="16" customFormat="1" ht="24" customHeight="1">
      <c r="A17" s="119" t="s">
        <v>697</v>
      </c>
      <c r="B17" s="113"/>
      <c r="C17" s="113"/>
      <c r="D17" s="144"/>
    </row>
    <row r="18" spans="1:4" s="16" customFormat="1" ht="37.5" customHeight="1">
      <c r="A18" s="119" t="s">
        <v>699</v>
      </c>
      <c r="B18" s="113"/>
      <c r="C18" s="113"/>
      <c r="D18" s="144"/>
    </row>
    <row r="19" spans="1:4" s="16" customFormat="1" ht="24" customHeight="1">
      <c r="A19" s="119" t="s">
        <v>701</v>
      </c>
      <c r="B19" s="113">
        <v>800</v>
      </c>
      <c r="C19" s="113">
        <v>46</v>
      </c>
      <c r="D19" s="144">
        <f t="shared" si="0"/>
        <v>1739.1</v>
      </c>
    </row>
    <row r="20" spans="1:4" s="125" customFormat="1" ht="24" customHeight="1">
      <c r="A20" s="123" t="s">
        <v>272</v>
      </c>
      <c r="B20" s="124">
        <f>SUM(B5)</f>
        <v>800</v>
      </c>
      <c r="C20" s="124">
        <f>SUM(C5)</f>
        <v>46</v>
      </c>
      <c r="D20" s="154">
        <f t="shared" si="0"/>
        <v>1739.1</v>
      </c>
    </row>
    <row r="21" spans="1:4" s="37" customFormat="1" ht="24" customHeight="1">
      <c r="A21" s="126" t="s">
        <v>84</v>
      </c>
      <c r="B21" s="127">
        <v>0</v>
      </c>
      <c r="C21" s="127">
        <v>0</v>
      </c>
      <c r="D21" s="146"/>
    </row>
    <row r="22" spans="1:4" s="37" customFormat="1" ht="24" customHeight="1">
      <c r="A22" s="126" t="s">
        <v>85</v>
      </c>
      <c r="B22" s="127">
        <f>SUM(B23:B27)</f>
        <v>4319</v>
      </c>
      <c r="C22" s="127">
        <f>SUM(C23:C27)</f>
        <v>11476</v>
      </c>
      <c r="D22" s="146">
        <f t="shared" si="0"/>
        <v>37.6</v>
      </c>
    </row>
    <row r="23" spans="1:4" s="16" customFormat="1" ht="24" customHeight="1">
      <c r="A23" s="118" t="s">
        <v>243</v>
      </c>
      <c r="B23" s="113"/>
      <c r="C23" s="113"/>
      <c r="D23" s="144"/>
    </row>
    <row r="24" spans="1:4" s="16" customFormat="1" ht="24" customHeight="1">
      <c r="A24" s="118" t="s">
        <v>244</v>
      </c>
      <c r="B24" s="113"/>
      <c r="C24" s="113"/>
      <c r="D24" s="144"/>
    </row>
    <row r="25" spans="1:4" s="16" customFormat="1" ht="24" customHeight="1">
      <c r="A25" s="118" t="s">
        <v>245</v>
      </c>
      <c r="B25" s="113">
        <v>4319</v>
      </c>
      <c r="C25" s="113">
        <v>11476</v>
      </c>
      <c r="D25" s="144">
        <f t="shared" si="0"/>
        <v>37.6</v>
      </c>
    </row>
    <row r="26" spans="1:4" s="16" customFormat="1" ht="24" customHeight="1">
      <c r="A26" s="120" t="s">
        <v>246</v>
      </c>
      <c r="B26" s="113"/>
      <c r="C26" s="113"/>
      <c r="D26" s="144"/>
    </row>
    <row r="27" spans="1:4" s="16" customFormat="1" ht="24" customHeight="1">
      <c r="A27" s="120" t="s">
        <v>247</v>
      </c>
      <c r="B27" s="113"/>
      <c r="C27" s="113"/>
      <c r="D27" s="144"/>
    </row>
    <row r="28" spans="1:4" s="43" customFormat="1" ht="24" customHeight="1">
      <c r="A28" s="123" t="s">
        <v>702</v>
      </c>
      <c r="B28" s="138">
        <f>SUM(B20:B22)</f>
        <v>5119</v>
      </c>
      <c r="C28" s="138">
        <f>SUM(C20:C22)</f>
        <v>11522</v>
      </c>
      <c r="D28" s="145">
        <f t="shared" si="0"/>
        <v>44.4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4" sqref="A24:XFD24"/>
    </sheetView>
  </sheetViews>
  <sheetFormatPr defaultRowHeight="14.25"/>
  <cols>
    <col min="1" max="1" width="39.375" customWidth="1"/>
    <col min="2" max="3" width="12.5" customWidth="1"/>
    <col min="4" max="4" width="18.75" style="149" customWidth="1"/>
  </cols>
  <sheetData>
    <row r="1" spans="1:4" s="16" customFormat="1" ht="24" customHeight="1">
      <c r="A1" s="16" t="s">
        <v>184</v>
      </c>
      <c r="D1" s="142"/>
    </row>
    <row r="2" spans="1:4" s="58" customFormat="1" ht="45" customHeight="1">
      <c r="A2" s="252" t="s">
        <v>571</v>
      </c>
      <c r="B2" s="252"/>
      <c r="C2" s="252"/>
      <c r="D2" s="252"/>
    </row>
    <row r="3" spans="1:4" s="16" customFormat="1" ht="24" customHeight="1">
      <c r="A3" s="111"/>
      <c r="B3" s="112"/>
      <c r="C3" s="112"/>
      <c r="D3" s="143" t="s">
        <v>83</v>
      </c>
    </row>
    <row r="4" spans="1:4" s="16" customFormat="1" ht="37.5" customHeight="1">
      <c r="A4" s="72" t="s">
        <v>703</v>
      </c>
      <c r="B4" s="20" t="s">
        <v>299</v>
      </c>
      <c r="C4" s="21" t="s">
        <v>325</v>
      </c>
      <c r="D4" s="67" t="s">
        <v>326</v>
      </c>
    </row>
    <row r="5" spans="1:4" s="16" customFormat="1" ht="24" customHeight="1">
      <c r="A5" s="114" t="s">
        <v>86</v>
      </c>
      <c r="B5" s="113"/>
      <c r="C5" s="113"/>
      <c r="D5" s="144"/>
    </row>
    <row r="6" spans="1:4" s="16" customFormat="1" ht="24" customHeight="1">
      <c r="A6" s="114" t="s">
        <v>87</v>
      </c>
      <c r="B6" s="113"/>
      <c r="C6" s="113"/>
      <c r="D6" s="144"/>
    </row>
    <row r="7" spans="1:4" s="16" customFormat="1" ht="24" customHeight="1">
      <c r="A7" s="114" t="s">
        <v>88</v>
      </c>
      <c r="B7" s="113"/>
      <c r="C7" s="113"/>
      <c r="D7" s="144"/>
    </row>
    <row r="8" spans="1:4" s="16" customFormat="1" ht="24" customHeight="1">
      <c r="A8" s="114" t="s">
        <v>89</v>
      </c>
      <c r="B8" s="113"/>
      <c r="C8" s="113"/>
      <c r="D8" s="144"/>
    </row>
    <row r="9" spans="1:4" s="16" customFormat="1" ht="24" customHeight="1">
      <c r="A9" s="114" t="s">
        <v>90</v>
      </c>
      <c r="B9" s="113"/>
      <c r="C9" s="113"/>
      <c r="D9" s="144"/>
    </row>
    <row r="10" spans="1:4" s="16" customFormat="1" ht="24" customHeight="1">
      <c r="A10" s="114" t="s">
        <v>91</v>
      </c>
      <c r="B10" s="113"/>
      <c r="C10" s="113"/>
      <c r="D10" s="144"/>
    </row>
    <row r="11" spans="1:4" s="16" customFormat="1" ht="24" customHeight="1">
      <c r="A11" s="114" t="s">
        <v>92</v>
      </c>
      <c r="B11" s="113"/>
      <c r="C11" s="113"/>
      <c r="D11" s="144"/>
    </row>
    <row r="12" spans="1:4" s="16" customFormat="1" ht="24" customHeight="1">
      <c r="A12" s="114" t="s">
        <v>93</v>
      </c>
      <c r="B12" s="113"/>
      <c r="C12" s="113"/>
      <c r="D12" s="144"/>
    </row>
    <row r="13" spans="1:4" s="16" customFormat="1" ht="24" customHeight="1">
      <c r="A13" s="114" t="s">
        <v>94</v>
      </c>
      <c r="B13" s="113"/>
      <c r="C13" s="113"/>
      <c r="D13" s="144"/>
    </row>
    <row r="14" spans="1:4" s="16" customFormat="1" ht="24" customHeight="1">
      <c r="A14" s="114" t="s">
        <v>95</v>
      </c>
      <c r="B14" s="113"/>
      <c r="C14" s="113"/>
      <c r="D14" s="144"/>
    </row>
    <row r="15" spans="1:4" s="16" customFormat="1" ht="24" customHeight="1">
      <c r="A15" s="114" t="s">
        <v>96</v>
      </c>
      <c r="B15" s="113"/>
      <c r="C15" s="113"/>
      <c r="D15" s="144"/>
    </row>
    <row r="16" spans="1:4" s="125" customFormat="1" ht="24" customHeight="1">
      <c r="A16" s="138" t="s">
        <v>273</v>
      </c>
      <c r="B16" s="124">
        <f>SUM(B5:B15)</f>
        <v>0</v>
      </c>
      <c r="C16" s="124">
        <f>SUM(C5:C15)</f>
        <v>0</v>
      </c>
      <c r="D16" s="154"/>
    </row>
    <row r="17" spans="1:4" s="37" customFormat="1" ht="24" customHeight="1">
      <c r="A17" s="139" t="s">
        <v>61</v>
      </c>
      <c r="B17" s="127">
        <v>0</v>
      </c>
      <c r="C17" s="127">
        <v>0</v>
      </c>
      <c r="D17" s="146"/>
    </row>
    <row r="18" spans="1:4" s="37" customFormat="1" ht="24" customHeight="1">
      <c r="A18" s="139" t="s">
        <v>9</v>
      </c>
      <c r="B18" s="127">
        <f>SUM(B19:B23)</f>
        <v>5119</v>
      </c>
      <c r="C18" s="127">
        <f>SUM(C19:C23)</f>
        <v>11522</v>
      </c>
      <c r="D18" s="146">
        <f t="shared" ref="D18:D24" si="0">B18/C18*100</f>
        <v>44.4</v>
      </c>
    </row>
    <row r="19" spans="1:4" s="16" customFormat="1" ht="24" customHeight="1">
      <c r="A19" s="137" t="s">
        <v>151</v>
      </c>
      <c r="B19" s="113"/>
      <c r="C19" s="113"/>
      <c r="D19" s="144"/>
    </row>
    <row r="20" spans="1:4" s="16" customFormat="1" ht="24" customHeight="1">
      <c r="A20" s="137" t="s">
        <v>152</v>
      </c>
      <c r="B20" s="113"/>
      <c r="C20" s="113"/>
      <c r="D20" s="144"/>
    </row>
    <row r="21" spans="1:4" s="16" customFormat="1" ht="24" customHeight="1">
      <c r="A21" s="137" t="s">
        <v>148</v>
      </c>
      <c r="B21" s="113">
        <v>3000</v>
      </c>
      <c r="C21" s="113">
        <v>3297</v>
      </c>
      <c r="D21" s="144">
        <f t="shared" si="0"/>
        <v>91</v>
      </c>
    </row>
    <row r="22" spans="1:4" s="16" customFormat="1" ht="24" customHeight="1">
      <c r="A22" s="137" t="s">
        <v>147</v>
      </c>
      <c r="B22" s="113"/>
      <c r="C22" s="113"/>
      <c r="D22" s="144"/>
    </row>
    <row r="23" spans="1:4" s="16" customFormat="1" ht="24" customHeight="1">
      <c r="A23" s="137" t="s">
        <v>149</v>
      </c>
      <c r="B23" s="113">
        <v>2119</v>
      </c>
      <c r="C23" s="113">
        <v>8225</v>
      </c>
      <c r="D23" s="144">
        <f t="shared" si="0"/>
        <v>25.8</v>
      </c>
    </row>
    <row r="24" spans="1:4" s="125" customFormat="1" ht="24" customHeight="1">
      <c r="A24" s="138" t="s">
        <v>8</v>
      </c>
      <c r="B24" s="124">
        <f>SUM(B16:B18)</f>
        <v>5119</v>
      </c>
      <c r="C24" s="124">
        <f>SUM(C16:C18)</f>
        <v>11522</v>
      </c>
      <c r="D24" s="154">
        <f t="shared" si="0"/>
        <v>44.4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1" workbookViewId="0">
      <selection activeCell="A24" sqref="A24:XFD24"/>
    </sheetView>
  </sheetViews>
  <sheetFormatPr defaultRowHeight="14.25"/>
  <cols>
    <col min="1" max="1" width="39.375" style="121" customWidth="1"/>
    <col min="2" max="3" width="12.5" customWidth="1"/>
    <col min="4" max="4" width="18.75" style="149" customWidth="1"/>
  </cols>
  <sheetData>
    <row r="1" spans="1:4" s="16" customFormat="1" ht="24" customHeight="1">
      <c r="A1" s="115" t="s">
        <v>185</v>
      </c>
      <c r="D1" s="142"/>
    </row>
    <row r="2" spans="1:4" s="58" customFormat="1" ht="45" customHeight="1">
      <c r="A2" s="252" t="s">
        <v>569</v>
      </c>
      <c r="B2" s="252"/>
      <c r="C2" s="252"/>
      <c r="D2" s="252"/>
    </row>
    <row r="3" spans="1:4" s="16" customFormat="1" ht="24" customHeight="1">
      <c r="A3" s="116"/>
      <c r="B3" s="112"/>
      <c r="C3" s="112"/>
      <c r="D3" s="143" t="s">
        <v>83</v>
      </c>
    </row>
    <row r="4" spans="1:4" s="16" customFormat="1" ht="37.5" customHeight="1">
      <c r="A4" s="140" t="s">
        <v>703</v>
      </c>
      <c r="B4" s="20" t="s">
        <v>299</v>
      </c>
      <c r="C4" s="21" t="s">
        <v>325</v>
      </c>
      <c r="D4" s="67" t="s">
        <v>326</v>
      </c>
    </row>
    <row r="5" spans="1:4" s="63" customFormat="1" ht="24" customHeight="1">
      <c r="A5" s="128" t="s">
        <v>242</v>
      </c>
      <c r="B5" s="129">
        <f>SUM(B6)</f>
        <v>800</v>
      </c>
      <c r="C5" s="129">
        <f>SUM(C6)</f>
        <v>46</v>
      </c>
      <c r="D5" s="62">
        <f t="shared" ref="D5:D28" si="0">B5/C5*100</f>
        <v>1739.1</v>
      </c>
    </row>
    <row r="6" spans="1:4" s="16" customFormat="1" ht="24" customHeight="1">
      <c r="A6" s="118" t="s">
        <v>679</v>
      </c>
      <c r="B6" s="20">
        <f>SUM(B7:B19)</f>
        <v>800</v>
      </c>
      <c r="C6" s="20">
        <f>SUM(C7:C19)</f>
        <v>46</v>
      </c>
      <c r="D6" s="67">
        <f t="shared" si="0"/>
        <v>1739.1</v>
      </c>
    </row>
    <row r="7" spans="1:4" s="16" customFormat="1" ht="24" customHeight="1">
      <c r="A7" s="119" t="s">
        <v>704</v>
      </c>
      <c r="B7" s="113"/>
      <c r="C7" s="113"/>
      <c r="D7" s="144"/>
    </row>
    <row r="8" spans="1:4" s="16" customFormat="1" ht="24" customHeight="1">
      <c r="A8" s="119" t="s">
        <v>681</v>
      </c>
      <c r="B8" s="113"/>
      <c r="C8" s="113"/>
      <c r="D8" s="144"/>
    </row>
    <row r="9" spans="1:4" s="16" customFormat="1" ht="24" customHeight="1">
      <c r="A9" s="119" t="s">
        <v>682</v>
      </c>
      <c r="B9" s="113"/>
      <c r="C9" s="113"/>
      <c r="D9" s="144"/>
    </row>
    <row r="10" spans="1:4" s="16" customFormat="1" ht="24" customHeight="1">
      <c r="A10" s="119" t="s">
        <v>683</v>
      </c>
      <c r="B10" s="113"/>
      <c r="C10" s="113"/>
      <c r="D10" s="144"/>
    </row>
    <row r="11" spans="1:4" s="16" customFormat="1" ht="24" customHeight="1">
      <c r="A11" s="119" t="s">
        <v>684</v>
      </c>
      <c r="B11" s="113"/>
      <c r="C11" s="113"/>
      <c r="D11" s="144"/>
    </row>
    <row r="12" spans="1:4" s="16" customFormat="1" ht="24" customHeight="1">
      <c r="A12" s="119" t="s">
        <v>686</v>
      </c>
      <c r="B12" s="113"/>
      <c r="C12" s="113"/>
      <c r="D12" s="144"/>
    </row>
    <row r="13" spans="1:4" s="16" customFormat="1" ht="24" customHeight="1">
      <c r="A13" s="119" t="s">
        <v>688</v>
      </c>
      <c r="B13" s="113"/>
      <c r="C13" s="113"/>
      <c r="D13" s="144"/>
    </row>
    <row r="14" spans="1:4" s="16" customFormat="1" ht="24" customHeight="1">
      <c r="A14" s="119" t="s">
        <v>690</v>
      </c>
      <c r="B14" s="113"/>
      <c r="C14" s="113"/>
      <c r="D14" s="144"/>
    </row>
    <row r="15" spans="1:4" s="16" customFormat="1" ht="24" customHeight="1">
      <c r="A15" s="119" t="s">
        <v>692</v>
      </c>
      <c r="B15" s="113"/>
      <c r="C15" s="113"/>
      <c r="D15" s="144"/>
    </row>
    <row r="16" spans="1:4" s="16" customFormat="1" ht="24" customHeight="1">
      <c r="A16" s="119" t="s">
        <v>694</v>
      </c>
      <c r="B16" s="113"/>
      <c r="C16" s="113"/>
      <c r="D16" s="144"/>
    </row>
    <row r="17" spans="1:4" s="16" customFormat="1" ht="24" customHeight="1">
      <c r="A17" s="119" t="s">
        <v>696</v>
      </c>
      <c r="B17" s="113"/>
      <c r="C17" s="113"/>
      <c r="D17" s="144"/>
    </row>
    <row r="18" spans="1:4" s="16" customFormat="1" ht="37.5" customHeight="1">
      <c r="A18" s="119" t="s">
        <v>698</v>
      </c>
      <c r="B18" s="113"/>
      <c r="C18" s="113"/>
      <c r="D18" s="144"/>
    </row>
    <row r="19" spans="1:4" s="16" customFormat="1" ht="24" customHeight="1">
      <c r="A19" s="119" t="s">
        <v>700</v>
      </c>
      <c r="B19" s="113">
        <v>800</v>
      </c>
      <c r="C19" s="113">
        <v>46</v>
      </c>
      <c r="D19" s="144">
        <f t="shared" si="0"/>
        <v>1739.1</v>
      </c>
    </row>
    <row r="20" spans="1:4" s="125" customFormat="1" ht="24" customHeight="1">
      <c r="A20" s="123" t="s">
        <v>272</v>
      </c>
      <c r="B20" s="124">
        <f>SUM(B5)</f>
        <v>800</v>
      </c>
      <c r="C20" s="124">
        <f>SUM(C5)</f>
        <v>46</v>
      </c>
      <c r="D20" s="154">
        <f t="shared" si="0"/>
        <v>1739.1</v>
      </c>
    </row>
    <row r="21" spans="1:4" s="63" customFormat="1" ht="24" customHeight="1">
      <c r="A21" s="126" t="s">
        <v>84</v>
      </c>
      <c r="B21" s="141"/>
      <c r="C21" s="141"/>
      <c r="D21" s="156"/>
    </row>
    <row r="22" spans="1:4" s="63" customFormat="1" ht="24" customHeight="1">
      <c r="A22" s="126" t="s">
        <v>85</v>
      </c>
      <c r="B22" s="141">
        <f>SUM(B23:B27)</f>
        <v>0</v>
      </c>
      <c r="C22" s="141">
        <f>SUM(C23:C27)</f>
        <v>0</v>
      </c>
      <c r="D22" s="156"/>
    </row>
    <row r="23" spans="1:4" s="16" customFormat="1" ht="24" customHeight="1">
      <c r="A23" s="118" t="s">
        <v>705</v>
      </c>
      <c r="B23" s="113"/>
      <c r="C23" s="113"/>
      <c r="D23" s="144"/>
    </row>
    <row r="24" spans="1:4" s="16" customFormat="1" ht="24" customHeight="1">
      <c r="A24" s="118" t="s">
        <v>706</v>
      </c>
      <c r="B24" s="113"/>
      <c r="C24" s="113"/>
      <c r="D24" s="144"/>
    </row>
    <row r="25" spans="1:4" s="16" customFormat="1" ht="24" customHeight="1">
      <c r="A25" s="118" t="s">
        <v>707</v>
      </c>
      <c r="B25" s="113"/>
      <c r="C25" s="113"/>
      <c r="D25" s="144"/>
    </row>
    <row r="26" spans="1:4" s="16" customFormat="1" ht="24" customHeight="1">
      <c r="A26" s="120" t="s">
        <v>708</v>
      </c>
      <c r="B26" s="113"/>
      <c r="C26" s="113"/>
      <c r="D26" s="144"/>
    </row>
    <row r="27" spans="1:4" s="16" customFormat="1" ht="24" customHeight="1">
      <c r="A27" s="120" t="s">
        <v>709</v>
      </c>
      <c r="B27" s="113"/>
      <c r="C27" s="113"/>
      <c r="D27" s="144"/>
    </row>
    <row r="28" spans="1:4" s="125" customFormat="1" ht="24" customHeight="1">
      <c r="A28" s="123" t="s">
        <v>7</v>
      </c>
      <c r="B28" s="124">
        <f>SUM(B20:B22)</f>
        <v>800</v>
      </c>
      <c r="C28" s="124">
        <f>SUM(C20:C22)</f>
        <v>46</v>
      </c>
      <c r="D28" s="154">
        <f t="shared" si="0"/>
        <v>1739.1</v>
      </c>
    </row>
  </sheetData>
  <mergeCells count="1">
    <mergeCell ref="A2:D2"/>
  </mergeCells>
  <phoneticPr fontId="69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4" sqref="A24:XFD24"/>
    </sheetView>
  </sheetViews>
  <sheetFormatPr defaultRowHeight="14.25"/>
  <cols>
    <col min="1" max="1" width="39.25" customWidth="1"/>
    <col min="2" max="3" width="12.5" customWidth="1"/>
    <col min="4" max="4" width="18.75" style="149" customWidth="1"/>
  </cols>
  <sheetData>
    <row r="1" spans="1:4" s="16" customFormat="1" ht="24" customHeight="1">
      <c r="A1" s="16" t="s">
        <v>186</v>
      </c>
      <c r="D1" s="142"/>
    </row>
    <row r="2" spans="1:4" s="58" customFormat="1" ht="45" customHeight="1">
      <c r="A2" s="252" t="s">
        <v>570</v>
      </c>
      <c r="B2" s="252"/>
      <c r="C2" s="252"/>
      <c r="D2" s="252"/>
    </row>
    <row r="3" spans="1:4" s="16" customFormat="1" ht="24" customHeight="1">
      <c r="A3" s="111"/>
      <c r="B3" s="112"/>
      <c r="C3" s="112"/>
      <c r="D3" s="143" t="s">
        <v>83</v>
      </c>
    </row>
    <row r="4" spans="1:4" ht="37.5" customHeight="1">
      <c r="A4" s="72" t="s">
        <v>703</v>
      </c>
      <c r="B4" s="20" t="s">
        <v>299</v>
      </c>
      <c r="C4" s="21" t="s">
        <v>325</v>
      </c>
      <c r="D4" s="67" t="s">
        <v>326</v>
      </c>
    </row>
    <row r="5" spans="1:4" s="16" customFormat="1" ht="24" customHeight="1">
      <c r="A5" s="114" t="s">
        <v>86</v>
      </c>
      <c r="B5" s="113"/>
      <c r="C5" s="113"/>
      <c r="D5" s="144"/>
    </row>
    <row r="6" spans="1:4" s="16" customFormat="1" ht="24" customHeight="1">
      <c r="A6" s="114" t="s">
        <v>87</v>
      </c>
      <c r="B6" s="113"/>
      <c r="C6" s="113"/>
      <c r="D6" s="144"/>
    </row>
    <row r="7" spans="1:4" s="16" customFormat="1" ht="24" customHeight="1">
      <c r="A7" s="114" t="s">
        <v>88</v>
      </c>
      <c r="B7" s="113"/>
      <c r="C7" s="113"/>
      <c r="D7" s="144"/>
    </row>
    <row r="8" spans="1:4" s="16" customFormat="1" ht="24" customHeight="1">
      <c r="A8" s="114" t="s">
        <v>89</v>
      </c>
      <c r="B8" s="113"/>
      <c r="C8" s="113"/>
      <c r="D8" s="144"/>
    </row>
    <row r="9" spans="1:4" s="16" customFormat="1" ht="24" customHeight="1">
      <c r="A9" s="114" t="s">
        <v>90</v>
      </c>
      <c r="B9" s="113"/>
      <c r="C9" s="113"/>
      <c r="D9" s="144"/>
    </row>
    <row r="10" spans="1:4" s="16" customFormat="1" ht="24" customHeight="1">
      <c r="A10" s="114" t="s">
        <v>91</v>
      </c>
      <c r="B10" s="113"/>
      <c r="C10" s="113"/>
      <c r="D10" s="144"/>
    </row>
    <row r="11" spans="1:4" s="16" customFormat="1" ht="24" customHeight="1">
      <c r="A11" s="114" t="s">
        <v>92</v>
      </c>
      <c r="B11" s="113"/>
      <c r="C11" s="113"/>
      <c r="D11" s="144"/>
    </row>
    <row r="12" spans="1:4" s="16" customFormat="1" ht="24" customHeight="1">
      <c r="A12" s="114" t="s">
        <v>93</v>
      </c>
      <c r="B12" s="113"/>
      <c r="C12" s="113"/>
      <c r="D12" s="144"/>
    </row>
    <row r="13" spans="1:4" s="16" customFormat="1" ht="24" customHeight="1">
      <c r="A13" s="114" t="s">
        <v>94</v>
      </c>
      <c r="B13" s="113"/>
      <c r="C13" s="113"/>
      <c r="D13" s="144"/>
    </row>
    <row r="14" spans="1:4" s="16" customFormat="1" ht="24" customHeight="1">
      <c r="A14" s="114" t="s">
        <v>95</v>
      </c>
      <c r="B14" s="113"/>
      <c r="C14" s="113"/>
      <c r="D14" s="144"/>
    </row>
    <row r="15" spans="1:4" s="16" customFormat="1" ht="24" customHeight="1">
      <c r="A15" s="114" t="s">
        <v>96</v>
      </c>
      <c r="B15" s="113"/>
      <c r="C15" s="113"/>
      <c r="D15" s="144"/>
    </row>
    <row r="16" spans="1:4" s="43" customFormat="1" ht="24" customHeight="1">
      <c r="A16" s="138" t="s">
        <v>273</v>
      </c>
      <c r="B16" s="138">
        <f>SUM(B5:B15)</f>
        <v>0</v>
      </c>
      <c r="C16" s="138">
        <f>SUM(C5:C15)</f>
        <v>0</v>
      </c>
      <c r="D16" s="145"/>
    </row>
    <row r="17" spans="1:4" s="37" customFormat="1" ht="24" customHeight="1">
      <c r="A17" s="139" t="s">
        <v>61</v>
      </c>
      <c r="B17" s="127">
        <v>0</v>
      </c>
      <c r="C17" s="127">
        <v>0</v>
      </c>
      <c r="D17" s="146"/>
    </row>
    <row r="18" spans="1:4" s="37" customFormat="1" ht="24" customHeight="1">
      <c r="A18" s="139" t="s">
        <v>9</v>
      </c>
      <c r="B18" s="127">
        <f>SUM(B19:B23)</f>
        <v>800</v>
      </c>
      <c r="C18" s="127">
        <f>SUM(C19:C23)</f>
        <v>46</v>
      </c>
      <c r="D18" s="146">
        <f t="shared" ref="D18:D24" si="0">B18/C18*100</f>
        <v>1739.1</v>
      </c>
    </row>
    <row r="19" spans="1:4" s="16" customFormat="1" ht="24" customHeight="1">
      <c r="A19" s="122" t="s">
        <v>710</v>
      </c>
      <c r="B19" s="113"/>
      <c r="C19" s="113"/>
      <c r="D19" s="144"/>
    </row>
    <row r="20" spans="1:4" s="16" customFormat="1" ht="24" customHeight="1">
      <c r="A20" s="122" t="s">
        <v>711</v>
      </c>
      <c r="B20" s="113"/>
      <c r="C20" s="113"/>
      <c r="D20" s="144"/>
    </row>
    <row r="21" spans="1:4" s="16" customFormat="1" ht="24" customHeight="1">
      <c r="A21" s="122" t="s">
        <v>712</v>
      </c>
      <c r="B21" s="113">
        <v>800</v>
      </c>
      <c r="C21" s="113"/>
      <c r="D21" s="144"/>
    </row>
    <row r="22" spans="1:4" s="16" customFormat="1" ht="24" customHeight="1">
      <c r="A22" s="122" t="s">
        <v>713</v>
      </c>
      <c r="B22" s="113"/>
      <c r="C22" s="113"/>
      <c r="D22" s="144"/>
    </row>
    <row r="23" spans="1:4" s="16" customFormat="1" ht="24" customHeight="1">
      <c r="A23" s="122" t="s">
        <v>714</v>
      </c>
      <c r="B23" s="54"/>
      <c r="C23" s="54">
        <v>46</v>
      </c>
      <c r="D23" s="147">
        <f t="shared" si="0"/>
        <v>0</v>
      </c>
    </row>
    <row r="24" spans="1:4" s="43" customFormat="1" ht="24" customHeight="1">
      <c r="A24" s="138" t="s">
        <v>8</v>
      </c>
      <c r="B24" s="138">
        <f>SUM(B16:B18)</f>
        <v>800</v>
      </c>
      <c r="C24" s="138">
        <f>SUM(C16:C18)</f>
        <v>46</v>
      </c>
      <c r="D24" s="148">
        <f t="shared" si="0"/>
        <v>1739.1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4" sqref="A24:XFD24"/>
    </sheetView>
  </sheetViews>
  <sheetFormatPr defaultRowHeight="14.25"/>
  <cols>
    <col min="1" max="1" width="45" customWidth="1"/>
    <col min="2" max="2" width="17.5" customWidth="1"/>
    <col min="3" max="3" width="21.25" customWidth="1"/>
  </cols>
  <sheetData>
    <row r="1" spans="1:3" s="16" customFormat="1" ht="24" customHeight="1">
      <c r="A1" s="16" t="s">
        <v>715</v>
      </c>
    </row>
    <row r="2" spans="1:3" s="58" customFormat="1" ht="45" customHeight="1">
      <c r="A2" s="246" t="s">
        <v>716</v>
      </c>
      <c r="B2" s="246"/>
      <c r="C2" s="246"/>
    </row>
    <row r="3" spans="1:3" s="16" customFormat="1" ht="24" customHeight="1">
      <c r="A3" s="95"/>
      <c r="B3" s="96"/>
      <c r="C3" s="97" t="s">
        <v>83</v>
      </c>
    </row>
    <row r="4" spans="1:3" s="16" customFormat="1" ht="37.5" customHeight="1">
      <c r="A4" s="98" t="s">
        <v>77</v>
      </c>
      <c r="B4" s="99" t="s">
        <v>97</v>
      </c>
      <c r="C4" s="100" t="s">
        <v>174</v>
      </c>
    </row>
    <row r="5" spans="1:3" s="16" customFormat="1" ht="24" customHeight="1">
      <c r="A5" s="151" t="s">
        <v>86</v>
      </c>
      <c r="B5" s="102"/>
      <c r="C5" s="49"/>
    </row>
    <row r="6" spans="1:3" s="16" customFormat="1" ht="24" customHeight="1">
      <c r="A6" s="151" t="s">
        <v>87</v>
      </c>
      <c r="B6" s="102"/>
      <c r="C6" s="49"/>
    </row>
    <row r="7" spans="1:3" s="16" customFormat="1" ht="24" customHeight="1">
      <c r="A7" s="151" t="s">
        <v>88</v>
      </c>
      <c r="B7" s="102"/>
      <c r="C7" s="49"/>
    </row>
    <row r="8" spans="1:3" s="16" customFormat="1" ht="24" customHeight="1">
      <c r="A8" s="151" t="s">
        <v>89</v>
      </c>
      <c r="B8" s="102"/>
      <c r="C8" s="49"/>
    </row>
    <row r="9" spans="1:3" s="16" customFormat="1" ht="24" customHeight="1">
      <c r="A9" s="151" t="s">
        <v>90</v>
      </c>
      <c r="B9" s="102"/>
      <c r="C9" s="49"/>
    </row>
    <row r="10" spans="1:3" s="16" customFormat="1" ht="24" customHeight="1">
      <c r="A10" s="151" t="s">
        <v>91</v>
      </c>
      <c r="B10" s="102"/>
      <c r="C10" s="49"/>
    </row>
    <row r="11" spans="1:3" s="16" customFormat="1" ht="24" customHeight="1">
      <c r="A11" s="151" t="s">
        <v>92</v>
      </c>
      <c r="B11" s="102"/>
      <c r="C11" s="49"/>
    </row>
    <row r="12" spans="1:3" s="16" customFormat="1" ht="24" customHeight="1">
      <c r="A12" s="151" t="s">
        <v>93</v>
      </c>
      <c r="B12" s="102"/>
      <c r="C12" s="49"/>
    </row>
    <row r="13" spans="1:3" s="16" customFormat="1" ht="24" customHeight="1">
      <c r="A13" s="151" t="s">
        <v>94</v>
      </c>
      <c r="B13" s="102"/>
      <c r="C13" s="49"/>
    </row>
    <row r="14" spans="1:3" s="16" customFormat="1" ht="24" customHeight="1">
      <c r="A14" s="151" t="s">
        <v>95</v>
      </c>
      <c r="B14" s="102"/>
      <c r="C14" s="49"/>
    </row>
    <row r="15" spans="1:3" s="16" customFormat="1" ht="24" customHeight="1">
      <c r="A15" s="151" t="s">
        <v>96</v>
      </c>
      <c r="B15" s="102"/>
      <c r="C15" s="49"/>
    </row>
    <row r="16" spans="1:3" s="16" customFormat="1" ht="24" customHeight="1">
      <c r="A16" s="150" t="s">
        <v>248</v>
      </c>
      <c r="B16" s="102"/>
      <c r="C16" s="49"/>
    </row>
    <row r="17" spans="1:3" s="16" customFormat="1" ht="37.5" customHeight="1">
      <c r="A17" s="247" t="s">
        <v>717</v>
      </c>
      <c r="B17" s="247"/>
      <c r="C17" s="247"/>
    </row>
  </sheetData>
  <mergeCells count="2">
    <mergeCell ref="A2:C2"/>
    <mergeCell ref="A17:C17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4" sqref="A24:XFD24"/>
    </sheetView>
  </sheetViews>
  <sheetFormatPr defaultRowHeight="14.25"/>
  <cols>
    <col min="1" max="1" width="39.375" customWidth="1"/>
    <col min="2" max="3" width="12.5" customWidth="1"/>
    <col min="4" max="4" width="18.75" style="149" customWidth="1"/>
  </cols>
  <sheetData>
    <row r="1" spans="1:4" s="16" customFormat="1" ht="24" customHeight="1">
      <c r="A1" s="16" t="s">
        <v>187</v>
      </c>
      <c r="D1" s="142"/>
    </row>
    <row r="2" spans="1:4" s="58" customFormat="1" ht="45" customHeight="1">
      <c r="A2" s="252" t="s">
        <v>572</v>
      </c>
      <c r="B2" s="252"/>
      <c r="C2" s="252"/>
      <c r="D2" s="252"/>
    </row>
    <row r="3" spans="1:4" s="16" customFormat="1" ht="24" customHeight="1">
      <c r="A3" s="111"/>
      <c r="B3" s="112"/>
      <c r="C3" s="112"/>
      <c r="D3" s="143" t="s">
        <v>83</v>
      </c>
    </row>
    <row r="4" spans="1:4" s="16" customFormat="1" ht="37.5" customHeight="1">
      <c r="A4" s="72" t="s">
        <v>703</v>
      </c>
      <c r="B4" s="20" t="s">
        <v>299</v>
      </c>
      <c r="C4" s="21" t="s">
        <v>325</v>
      </c>
      <c r="D4" s="67" t="s">
        <v>326</v>
      </c>
    </row>
    <row r="5" spans="1:4" s="16" customFormat="1" ht="24" customHeight="1">
      <c r="A5" s="114" t="s">
        <v>98</v>
      </c>
      <c r="B5" s="113">
        <v>290</v>
      </c>
      <c r="C5" s="113"/>
      <c r="D5" s="144"/>
    </row>
    <row r="6" spans="1:4" s="16" customFormat="1" ht="24" customHeight="1">
      <c r="A6" s="114" t="s">
        <v>99</v>
      </c>
      <c r="B6" s="113"/>
      <c r="C6" s="113"/>
      <c r="D6" s="144"/>
    </row>
    <row r="7" spans="1:4" s="16" customFormat="1" ht="24" customHeight="1">
      <c r="A7" s="114" t="s">
        <v>100</v>
      </c>
      <c r="B7" s="113">
        <v>5000</v>
      </c>
      <c r="C7" s="113"/>
      <c r="D7" s="144"/>
    </row>
    <row r="8" spans="1:4" s="16" customFormat="1" ht="24" customHeight="1">
      <c r="A8" s="114" t="s">
        <v>101</v>
      </c>
      <c r="B8" s="113"/>
      <c r="C8" s="113"/>
      <c r="D8" s="144"/>
    </row>
    <row r="9" spans="1:4" s="16" customFormat="1" ht="24" customHeight="1">
      <c r="A9" s="114" t="s">
        <v>198</v>
      </c>
      <c r="B9" s="113"/>
      <c r="C9" s="113">
        <v>454</v>
      </c>
      <c r="D9" s="144">
        <f t="shared" ref="D9:D13" si="0">B9/C9*100</f>
        <v>0</v>
      </c>
    </row>
    <row r="10" spans="1:4" s="43" customFormat="1" ht="24" customHeight="1">
      <c r="A10" s="138" t="s">
        <v>272</v>
      </c>
      <c r="B10" s="138">
        <f>SUM(B5:B9)</f>
        <v>5290</v>
      </c>
      <c r="C10" s="138">
        <f>SUM(C5:C9)</f>
        <v>454</v>
      </c>
      <c r="D10" s="145">
        <f t="shared" si="0"/>
        <v>1165.2</v>
      </c>
    </row>
    <row r="11" spans="1:4" s="16" customFormat="1" ht="24" customHeight="1">
      <c r="A11" s="49" t="s">
        <v>197</v>
      </c>
      <c r="B11" s="54"/>
      <c r="C11" s="54"/>
      <c r="D11" s="144"/>
    </row>
    <row r="12" spans="1:4" s="16" customFormat="1" ht="24" customHeight="1">
      <c r="A12" s="152" t="s">
        <v>145</v>
      </c>
      <c r="B12" s="54"/>
      <c r="C12" s="54"/>
      <c r="D12" s="144"/>
    </row>
    <row r="13" spans="1:4" s="43" customFormat="1" ht="24" customHeight="1">
      <c r="A13" s="153" t="s">
        <v>249</v>
      </c>
      <c r="B13" s="153">
        <f>SUM(B10:B12)</f>
        <v>5290</v>
      </c>
      <c r="C13" s="153">
        <f>SUM(C10:C12)</f>
        <v>454</v>
      </c>
      <c r="D13" s="145">
        <f t="shared" si="0"/>
        <v>1165.2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4" sqref="A24:XFD24"/>
    </sheetView>
  </sheetViews>
  <sheetFormatPr defaultRowHeight="14.25"/>
  <cols>
    <col min="1" max="1" width="39.375" customWidth="1"/>
    <col min="2" max="3" width="12.5" customWidth="1"/>
    <col min="4" max="4" width="18.75" customWidth="1"/>
  </cols>
  <sheetData>
    <row r="1" spans="1:4" s="16" customFormat="1" ht="24" customHeight="1">
      <c r="A1" s="16" t="s">
        <v>188</v>
      </c>
    </row>
    <row r="2" spans="1:4" s="58" customFormat="1" ht="45" customHeight="1">
      <c r="A2" s="252" t="s">
        <v>573</v>
      </c>
      <c r="B2" s="252"/>
      <c r="C2" s="252"/>
      <c r="D2" s="252"/>
    </row>
    <row r="3" spans="1:4" s="16" customFormat="1" ht="24" customHeight="1">
      <c r="A3" s="111"/>
      <c r="B3" s="112"/>
      <c r="C3" s="112"/>
      <c r="D3" s="97" t="s">
        <v>83</v>
      </c>
    </row>
    <row r="4" spans="1:4" s="16" customFormat="1" ht="37.5" customHeight="1">
      <c r="A4" s="72" t="s">
        <v>703</v>
      </c>
      <c r="B4" s="20" t="s">
        <v>299</v>
      </c>
      <c r="C4" s="21" t="s">
        <v>325</v>
      </c>
      <c r="D4" s="21" t="s">
        <v>326</v>
      </c>
    </row>
    <row r="5" spans="1:4" s="16" customFormat="1" ht="37.5" customHeight="1">
      <c r="A5" s="120" t="s">
        <v>102</v>
      </c>
      <c r="B5" s="113"/>
      <c r="C5" s="113"/>
      <c r="D5" s="144"/>
    </row>
    <row r="6" spans="1:4" s="16" customFormat="1" ht="24" customHeight="1">
      <c r="A6" s="114" t="s">
        <v>103</v>
      </c>
      <c r="B6" s="113"/>
      <c r="C6" s="113"/>
      <c r="D6" s="144"/>
    </row>
    <row r="7" spans="1:4" s="16" customFormat="1" ht="24" customHeight="1">
      <c r="A7" s="114" t="s">
        <v>104</v>
      </c>
      <c r="B7" s="113">
        <v>290</v>
      </c>
      <c r="C7" s="113">
        <v>454</v>
      </c>
      <c r="D7" s="144">
        <f t="shared" ref="D7" si="0">B7/C7*100</f>
        <v>63.9</v>
      </c>
    </row>
    <row r="8" spans="1:4" s="16" customFormat="1" ht="24" customHeight="1">
      <c r="A8" s="114" t="s">
        <v>105</v>
      </c>
      <c r="B8" s="113"/>
      <c r="C8" s="113"/>
      <c r="D8" s="144"/>
    </row>
    <row r="9" spans="1:4" s="16" customFormat="1" ht="24" customHeight="1">
      <c r="A9" s="114" t="s">
        <v>141</v>
      </c>
      <c r="B9" s="113"/>
      <c r="C9" s="113"/>
      <c r="D9" s="144"/>
    </row>
    <row r="10" spans="1:4" s="125" customFormat="1" ht="24" customHeight="1">
      <c r="A10" s="138" t="s">
        <v>273</v>
      </c>
      <c r="B10" s="124">
        <f>SUM(B5:B9)</f>
        <v>290</v>
      </c>
      <c r="C10" s="124">
        <f>SUM(C5:C9)</f>
        <v>454</v>
      </c>
      <c r="D10" s="145">
        <f t="shared" ref="D10" si="1">B10/C10*100</f>
        <v>63.9</v>
      </c>
    </row>
    <row r="11" spans="1:4" s="16" customFormat="1" ht="24" customHeight="1">
      <c r="A11" s="122" t="s">
        <v>718</v>
      </c>
      <c r="B11" s="113"/>
      <c r="C11" s="113"/>
      <c r="D11" s="113"/>
    </row>
    <row r="12" spans="1:4" s="16" customFormat="1" ht="24" customHeight="1">
      <c r="A12" s="122" t="s">
        <v>106</v>
      </c>
      <c r="B12" s="113">
        <v>5000</v>
      </c>
      <c r="C12" s="113"/>
      <c r="D12" s="144"/>
    </row>
    <row r="13" spans="1:4" s="125" customFormat="1" ht="24" customHeight="1">
      <c r="A13" s="138" t="s">
        <v>240</v>
      </c>
      <c r="B13" s="124">
        <f>SUM(B10:B12)</f>
        <v>5290</v>
      </c>
      <c r="C13" s="124">
        <f>SUM(C10:C12)</f>
        <v>454</v>
      </c>
      <c r="D13" s="145">
        <f t="shared" ref="D13" si="2">B13/C13*100</f>
        <v>1165.2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24" sqref="A24:XFD24"/>
    </sheetView>
  </sheetViews>
  <sheetFormatPr defaultRowHeight="14.25"/>
  <cols>
    <col min="1" max="1" width="39.5" style="121" customWidth="1"/>
    <col min="2" max="3" width="12.5" customWidth="1"/>
    <col min="4" max="4" width="18.75" style="149" customWidth="1"/>
  </cols>
  <sheetData>
    <row r="1" spans="1:4" s="16" customFormat="1" ht="24" customHeight="1">
      <c r="A1" s="115" t="s">
        <v>189</v>
      </c>
      <c r="D1" s="142"/>
    </row>
    <row r="2" spans="1:4" s="58" customFormat="1" ht="45" customHeight="1">
      <c r="A2" s="252" t="s">
        <v>574</v>
      </c>
      <c r="B2" s="252"/>
      <c r="C2" s="252"/>
      <c r="D2" s="252"/>
    </row>
    <row r="3" spans="1:4" s="16" customFormat="1" ht="24" customHeight="1">
      <c r="A3" s="116"/>
      <c r="B3" s="112"/>
      <c r="C3" s="112"/>
      <c r="D3" s="143" t="s">
        <v>83</v>
      </c>
    </row>
    <row r="4" spans="1:4" s="16" customFormat="1" ht="37.5" customHeight="1">
      <c r="A4" s="140" t="s">
        <v>703</v>
      </c>
      <c r="B4" s="20" t="s">
        <v>299</v>
      </c>
      <c r="C4" s="21" t="s">
        <v>325</v>
      </c>
      <c r="D4" s="67" t="s">
        <v>326</v>
      </c>
    </row>
    <row r="5" spans="1:4" s="63" customFormat="1" ht="24" customHeight="1">
      <c r="A5" s="126" t="s">
        <v>98</v>
      </c>
      <c r="B5" s="141">
        <f>SUM(B6:B35)</f>
        <v>290</v>
      </c>
      <c r="C5" s="141">
        <f>SUM(C6:C35)</f>
        <v>454</v>
      </c>
      <c r="D5" s="156">
        <f t="shared" ref="D5:D47" si="0">B5/C5*100</f>
        <v>63.9</v>
      </c>
    </row>
    <row r="6" spans="1:4" s="16" customFormat="1" ht="24" customHeight="1">
      <c r="A6" s="120" t="s">
        <v>599</v>
      </c>
      <c r="B6" s="113">
        <v>62</v>
      </c>
      <c r="C6" s="113">
        <v>112</v>
      </c>
      <c r="D6" s="144">
        <f t="shared" si="0"/>
        <v>55.4</v>
      </c>
    </row>
    <row r="7" spans="1:4" s="16" customFormat="1" ht="24" customHeight="1">
      <c r="A7" s="120" t="s">
        <v>600</v>
      </c>
      <c r="B7" s="113">
        <v>48</v>
      </c>
      <c r="C7" s="113">
        <v>86</v>
      </c>
      <c r="D7" s="144">
        <f t="shared" si="0"/>
        <v>55.8</v>
      </c>
    </row>
    <row r="8" spans="1:4" s="16" customFormat="1" ht="24" customHeight="1">
      <c r="A8" s="120" t="s">
        <v>578</v>
      </c>
      <c r="B8" s="113">
        <v>33</v>
      </c>
      <c r="C8" s="113">
        <v>40</v>
      </c>
      <c r="D8" s="144">
        <f t="shared" si="0"/>
        <v>82.5</v>
      </c>
    </row>
    <row r="9" spans="1:4" s="16" customFormat="1" ht="24" customHeight="1">
      <c r="A9" s="120" t="s">
        <v>579</v>
      </c>
      <c r="B9" s="113">
        <v>30</v>
      </c>
      <c r="C9" s="113">
        <v>33</v>
      </c>
      <c r="D9" s="144">
        <f t="shared" si="0"/>
        <v>90.9</v>
      </c>
    </row>
    <row r="10" spans="1:4" s="16" customFormat="1" ht="24" customHeight="1">
      <c r="A10" s="120" t="s">
        <v>580</v>
      </c>
      <c r="B10" s="113">
        <v>22</v>
      </c>
      <c r="C10" s="113">
        <v>29</v>
      </c>
      <c r="D10" s="144">
        <f t="shared" si="0"/>
        <v>75.900000000000006</v>
      </c>
    </row>
    <row r="11" spans="1:4" s="16" customFormat="1" ht="24" customHeight="1">
      <c r="A11" s="120" t="s">
        <v>581</v>
      </c>
      <c r="B11" s="113">
        <v>17</v>
      </c>
      <c r="C11" s="113">
        <v>27</v>
      </c>
      <c r="D11" s="144">
        <f t="shared" si="0"/>
        <v>63</v>
      </c>
    </row>
    <row r="12" spans="1:4" s="16" customFormat="1" ht="24" customHeight="1">
      <c r="A12" s="120" t="s">
        <v>582</v>
      </c>
      <c r="B12" s="113">
        <v>14</v>
      </c>
      <c r="C12" s="113">
        <v>25</v>
      </c>
      <c r="D12" s="144">
        <f t="shared" si="0"/>
        <v>56</v>
      </c>
    </row>
    <row r="13" spans="1:4" s="16" customFormat="1" ht="24" customHeight="1">
      <c r="A13" s="120" t="s">
        <v>583</v>
      </c>
      <c r="B13" s="113">
        <v>13</v>
      </c>
      <c r="C13" s="113">
        <v>23</v>
      </c>
      <c r="D13" s="144">
        <f t="shared" si="0"/>
        <v>56.5</v>
      </c>
    </row>
    <row r="14" spans="1:4" s="16" customFormat="1" ht="24" customHeight="1">
      <c r="A14" s="120" t="s">
        <v>584</v>
      </c>
      <c r="B14" s="113">
        <v>10</v>
      </c>
      <c r="C14" s="113">
        <v>20</v>
      </c>
      <c r="D14" s="144">
        <f t="shared" si="0"/>
        <v>50</v>
      </c>
    </row>
    <row r="15" spans="1:4" s="16" customFormat="1" ht="24" customHeight="1">
      <c r="A15" s="120" t="s">
        <v>585</v>
      </c>
      <c r="B15" s="113">
        <v>10</v>
      </c>
      <c r="C15" s="113">
        <v>14</v>
      </c>
      <c r="D15" s="144">
        <f t="shared" si="0"/>
        <v>71.400000000000006</v>
      </c>
    </row>
    <row r="16" spans="1:4" s="16" customFormat="1" ht="24" customHeight="1">
      <c r="A16" s="120" t="s">
        <v>586</v>
      </c>
      <c r="B16" s="113">
        <v>9</v>
      </c>
      <c r="C16" s="113">
        <v>11</v>
      </c>
      <c r="D16" s="144">
        <f t="shared" si="0"/>
        <v>81.8</v>
      </c>
    </row>
    <row r="17" spans="1:4" s="16" customFormat="1" ht="24" customHeight="1">
      <c r="A17" s="120" t="s">
        <v>587</v>
      </c>
      <c r="B17" s="113">
        <v>6</v>
      </c>
      <c r="C17" s="113">
        <v>10</v>
      </c>
      <c r="D17" s="144">
        <f t="shared" si="0"/>
        <v>60</v>
      </c>
    </row>
    <row r="18" spans="1:4" s="16" customFormat="1" ht="24" customHeight="1">
      <c r="A18" s="120" t="s">
        <v>588</v>
      </c>
      <c r="B18" s="113">
        <v>4</v>
      </c>
      <c r="C18" s="113">
        <v>8</v>
      </c>
      <c r="D18" s="144">
        <f t="shared" si="0"/>
        <v>50</v>
      </c>
    </row>
    <row r="19" spans="1:4" s="16" customFormat="1" ht="24" customHeight="1">
      <c r="A19" s="120" t="s">
        <v>589</v>
      </c>
      <c r="B19" s="113">
        <v>4</v>
      </c>
      <c r="C19" s="113">
        <v>6</v>
      </c>
      <c r="D19" s="144">
        <f t="shared" si="0"/>
        <v>66.7</v>
      </c>
    </row>
    <row r="20" spans="1:4" s="16" customFormat="1" ht="24" customHeight="1">
      <c r="A20" s="120" t="s">
        <v>590</v>
      </c>
      <c r="B20" s="113">
        <v>3</v>
      </c>
      <c r="C20" s="113">
        <v>3</v>
      </c>
      <c r="D20" s="144">
        <f t="shared" si="0"/>
        <v>100</v>
      </c>
    </row>
    <row r="21" spans="1:4" s="16" customFormat="1" ht="24" customHeight="1">
      <c r="A21" s="120" t="s">
        <v>591</v>
      </c>
      <c r="B21" s="113">
        <v>3</v>
      </c>
      <c r="C21" s="113">
        <v>3</v>
      </c>
      <c r="D21" s="144">
        <f t="shared" si="0"/>
        <v>100</v>
      </c>
    </row>
    <row r="22" spans="1:4" s="16" customFormat="1" ht="24" customHeight="1">
      <c r="A22" s="120" t="s">
        <v>592</v>
      </c>
      <c r="B22" s="113">
        <v>2</v>
      </c>
      <c r="C22" s="113">
        <v>2</v>
      </c>
      <c r="D22" s="144">
        <f t="shared" si="0"/>
        <v>100</v>
      </c>
    </row>
    <row r="23" spans="1:4" s="16" customFormat="1" ht="24" customHeight="1">
      <c r="A23" s="120" t="s">
        <v>593</v>
      </c>
      <c r="B23" s="113">
        <v>0</v>
      </c>
      <c r="C23" s="113">
        <v>2</v>
      </c>
      <c r="D23" s="144">
        <f t="shared" si="0"/>
        <v>0</v>
      </c>
    </row>
    <row r="24" spans="1:4" s="16" customFormat="1" ht="24" customHeight="1">
      <c r="A24" s="120" t="s">
        <v>594</v>
      </c>
      <c r="B24" s="113">
        <v>0</v>
      </c>
      <c r="C24" s="113">
        <v>0</v>
      </c>
      <c r="D24" s="144"/>
    </row>
    <row r="25" spans="1:4" s="16" customFormat="1" ht="24" customHeight="1">
      <c r="A25" s="120" t="s">
        <v>601</v>
      </c>
      <c r="B25" s="113">
        <v>0</v>
      </c>
      <c r="C25" s="113">
        <v>0</v>
      </c>
      <c r="D25" s="144"/>
    </row>
    <row r="26" spans="1:4" s="16" customFormat="1" ht="24" customHeight="1">
      <c r="A26" s="120" t="s">
        <v>595</v>
      </c>
      <c r="B26" s="113">
        <v>0</v>
      </c>
      <c r="C26" s="113">
        <v>0</v>
      </c>
      <c r="D26" s="144"/>
    </row>
    <row r="27" spans="1:4" s="16" customFormat="1" ht="24" customHeight="1">
      <c r="A27" s="120" t="s">
        <v>596</v>
      </c>
      <c r="B27" s="113">
        <v>0</v>
      </c>
      <c r="C27" s="113">
        <v>0</v>
      </c>
      <c r="D27" s="144"/>
    </row>
    <row r="28" spans="1:4" s="16" customFormat="1" ht="24" customHeight="1">
      <c r="A28" s="120" t="s">
        <v>597</v>
      </c>
      <c r="B28" s="113">
        <v>0</v>
      </c>
      <c r="C28" s="113">
        <v>0</v>
      </c>
      <c r="D28" s="144"/>
    </row>
    <row r="29" spans="1:4" s="16" customFormat="1" ht="24" customHeight="1">
      <c r="A29" s="120" t="s">
        <v>602</v>
      </c>
      <c r="B29" s="113">
        <v>0</v>
      </c>
      <c r="C29" s="113">
        <v>0</v>
      </c>
      <c r="D29" s="144"/>
    </row>
    <row r="30" spans="1:4" s="16" customFormat="1" ht="24" customHeight="1">
      <c r="A30" s="120" t="s">
        <v>603</v>
      </c>
      <c r="B30" s="113">
        <v>0</v>
      </c>
      <c r="C30" s="113">
        <v>0</v>
      </c>
      <c r="D30" s="144"/>
    </row>
    <row r="31" spans="1:4" s="16" customFormat="1" ht="24" customHeight="1">
      <c r="A31" s="120" t="s">
        <v>604</v>
      </c>
      <c r="B31" s="113">
        <v>0</v>
      </c>
      <c r="C31" s="113">
        <v>0</v>
      </c>
      <c r="D31" s="144"/>
    </row>
    <row r="32" spans="1:4" s="16" customFormat="1" ht="24" customHeight="1">
      <c r="A32" s="120" t="s">
        <v>605</v>
      </c>
      <c r="B32" s="113">
        <v>0</v>
      </c>
      <c r="C32" s="113">
        <v>0</v>
      </c>
      <c r="D32" s="144"/>
    </row>
    <row r="33" spans="1:4" s="16" customFormat="1" ht="24" customHeight="1">
      <c r="A33" s="120" t="s">
        <v>606</v>
      </c>
      <c r="B33" s="113">
        <v>0</v>
      </c>
      <c r="C33" s="113">
        <v>0</v>
      </c>
      <c r="D33" s="144"/>
    </row>
    <row r="34" spans="1:4" s="16" customFormat="1" ht="24" customHeight="1">
      <c r="A34" s="120" t="s">
        <v>607</v>
      </c>
      <c r="B34" s="113">
        <v>0</v>
      </c>
      <c r="C34" s="113">
        <v>0</v>
      </c>
      <c r="D34" s="144"/>
    </row>
    <row r="35" spans="1:4" s="16" customFormat="1" ht="24" customHeight="1">
      <c r="A35" s="120" t="s">
        <v>598</v>
      </c>
      <c r="B35" s="113">
        <v>0</v>
      </c>
      <c r="C35" s="113">
        <v>0</v>
      </c>
      <c r="D35" s="144"/>
    </row>
    <row r="36" spans="1:4" s="63" customFormat="1" ht="24" customHeight="1">
      <c r="A36" s="126" t="s">
        <v>99</v>
      </c>
      <c r="B36" s="141"/>
      <c r="C36" s="141"/>
      <c r="D36" s="156"/>
    </row>
    <row r="37" spans="1:4" s="16" customFormat="1" ht="24" customHeight="1">
      <c r="A37" s="120" t="s">
        <v>719</v>
      </c>
      <c r="B37" s="113"/>
      <c r="C37" s="113"/>
      <c r="D37" s="144"/>
    </row>
    <row r="38" spans="1:4" s="16" customFormat="1" ht="24" customHeight="1">
      <c r="A38" s="118" t="s">
        <v>720</v>
      </c>
      <c r="B38" s="113"/>
      <c r="C38" s="113"/>
      <c r="D38" s="144"/>
    </row>
    <row r="39" spans="1:4" s="16" customFormat="1" ht="24" customHeight="1">
      <c r="A39" s="118" t="s">
        <v>721</v>
      </c>
      <c r="B39" s="113"/>
      <c r="C39" s="113"/>
      <c r="D39" s="144"/>
    </row>
    <row r="40" spans="1:4" s="16" customFormat="1" ht="24" customHeight="1">
      <c r="A40" s="118" t="s">
        <v>722</v>
      </c>
      <c r="B40" s="113"/>
      <c r="C40" s="113"/>
      <c r="D40" s="144"/>
    </row>
    <row r="41" spans="1:4" s="63" customFormat="1" ht="24" customHeight="1">
      <c r="A41" s="126" t="s">
        <v>100</v>
      </c>
      <c r="B41" s="141">
        <v>5000</v>
      </c>
      <c r="C41" s="141"/>
      <c r="D41" s="156"/>
    </row>
    <row r="42" spans="1:4" s="63" customFormat="1" ht="24" customHeight="1">
      <c r="A42" s="126" t="s">
        <v>101</v>
      </c>
      <c r="B42" s="141"/>
      <c r="C42" s="141"/>
      <c r="D42" s="156"/>
    </row>
    <row r="43" spans="1:4" s="63" customFormat="1" ht="24" customHeight="1">
      <c r="A43" s="126" t="s">
        <v>142</v>
      </c>
      <c r="B43" s="141"/>
      <c r="C43" s="141"/>
      <c r="D43" s="156"/>
    </row>
    <row r="44" spans="1:4" s="125" customFormat="1" ht="24" customHeight="1">
      <c r="A44" s="123" t="s">
        <v>272</v>
      </c>
      <c r="B44" s="124">
        <f>SUM(B5,B36,B41:B43)</f>
        <v>5290</v>
      </c>
      <c r="C44" s="124">
        <f>SUM(C5,C36,C41:C43)</f>
        <v>454</v>
      </c>
      <c r="D44" s="154">
        <f t="shared" si="0"/>
        <v>1165.2</v>
      </c>
    </row>
    <row r="45" spans="1:4" s="16" customFormat="1" ht="24" customHeight="1">
      <c r="A45" s="120" t="s">
        <v>144</v>
      </c>
      <c r="B45" s="113"/>
      <c r="C45" s="113"/>
      <c r="D45" s="144"/>
    </row>
    <row r="46" spans="1:4" s="16" customFormat="1" ht="24" customHeight="1">
      <c r="A46" s="157" t="s">
        <v>146</v>
      </c>
      <c r="B46" s="113"/>
      <c r="C46" s="113"/>
      <c r="D46" s="144"/>
    </row>
    <row r="47" spans="1:4" s="125" customFormat="1" ht="24" customHeight="1">
      <c r="A47" s="123" t="s">
        <v>250</v>
      </c>
      <c r="B47" s="124">
        <f>SUM(B44:B46)</f>
        <v>5290</v>
      </c>
      <c r="C47" s="124">
        <f>SUM(C44:C46)</f>
        <v>454</v>
      </c>
      <c r="D47" s="154">
        <f t="shared" si="0"/>
        <v>1165.2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4" sqref="A24:XFD24"/>
    </sheetView>
  </sheetViews>
  <sheetFormatPr defaultRowHeight="14.25"/>
  <cols>
    <col min="1" max="1" width="39.375" style="121" customWidth="1"/>
    <col min="2" max="3" width="12.5" customWidth="1"/>
    <col min="4" max="4" width="18.75" style="149" customWidth="1"/>
    <col min="5" max="5" width="25.5" customWidth="1"/>
  </cols>
  <sheetData>
    <row r="1" spans="1:4" s="16" customFormat="1" ht="24" customHeight="1">
      <c r="A1" s="115" t="s">
        <v>190</v>
      </c>
      <c r="D1" s="142"/>
    </row>
    <row r="2" spans="1:4" s="58" customFormat="1" ht="45" customHeight="1">
      <c r="A2" s="252" t="s">
        <v>608</v>
      </c>
      <c r="B2" s="252"/>
      <c r="C2" s="252"/>
      <c r="D2" s="252"/>
    </row>
    <row r="3" spans="1:4" s="16" customFormat="1" ht="24" customHeight="1">
      <c r="A3" s="116"/>
      <c r="B3" s="112"/>
      <c r="C3" s="112"/>
      <c r="D3" s="143" t="s">
        <v>83</v>
      </c>
    </row>
    <row r="4" spans="1:4" s="16" customFormat="1" ht="37.5" customHeight="1">
      <c r="A4" s="140" t="s">
        <v>703</v>
      </c>
      <c r="B4" s="20" t="s">
        <v>299</v>
      </c>
      <c r="C4" s="21" t="s">
        <v>325</v>
      </c>
      <c r="D4" s="67" t="s">
        <v>326</v>
      </c>
    </row>
    <row r="5" spans="1:4" s="63" customFormat="1" ht="37.5" customHeight="1">
      <c r="A5" s="161" t="s">
        <v>137</v>
      </c>
      <c r="B5" s="141"/>
      <c r="C5" s="141"/>
      <c r="D5" s="156"/>
    </row>
    <row r="6" spans="1:4" s="16" customFormat="1" ht="24" customHeight="1">
      <c r="A6" s="158" t="s">
        <v>723</v>
      </c>
      <c r="B6" s="113"/>
      <c r="C6" s="113"/>
      <c r="D6" s="144"/>
    </row>
    <row r="7" spans="1:4" s="16" customFormat="1" ht="24" customHeight="1">
      <c r="A7" s="159" t="s">
        <v>729</v>
      </c>
      <c r="B7" s="113"/>
      <c r="C7" s="113"/>
      <c r="D7" s="144"/>
    </row>
    <row r="8" spans="1:4" s="16" customFormat="1" ht="24" customHeight="1">
      <c r="A8" s="159" t="s">
        <v>730</v>
      </c>
      <c r="B8" s="113"/>
      <c r="C8" s="113"/>
      <c r="D8" s="144"/>
    </row>
    <row r="9" spans="1:4" s="16" customFormat="1" ht="37.5" customHeight="1">
      <c r="A9" s="159" t="s">
        <v>731</v>
      </c>
      <c r="B9" s="113"/>
      <c r="C9" s="113"/>
      <c r="D9" s="144"/>
    </row>
    <row r="10" spans="1:4" s="16" customFormat="1" ht="37.5" customHeight="1">
      <c r="A10" s="159" t="s">
        <v>732</v>
      </c>
      <c r="B10" s="113"/>
      <c r="C10" s="113"/>
      <c r="D10" s="144"/>
    </row>
    <row r="11" spans="1:4" s="16" customFormat="1" ht="24" customHeight="1">
      <c r="A11" s="159" t="s">
        <v>733</v>
      </c>
      <c r="B11" s="113"/>
      <c r="C11" s="113"/>
      <c r="D11" s="144"/>
    </row>
    <row r="12" spans="1:4" s="16" customFormat="1" ht="24" customHeight="1">
      <c r="A12" s="159" t="s">
        <v>734</v>
      </c>
      <c r="B12" s="113"/>
      <c r="C12" s="113"/>
      <c r="D12" s="144"/>
    </row>
    <row r="13" spans="1:4" s="16" customFormat="1" ht="24" customHeight="1">
      <c r="A13" s="159" t="s">
        <v>735</v>
      </c>
      <c r="B13" s="113"/>
      <c r="C13" s="113"/>
      <c r="D13" s="144"/>
    </row>
    <row r="14" spans="1:4" s="16" customFormat="1" ht="37.5" customHeight="1">
      <c r="A14" s="159" t="s">
        <v>736</v>
      </c>
      <c r="B14" s="113"/>
      <c r="C14" s="113"/>
      <c r="D14" s="144"/>
    </row>
    <row r="15" spans="1:4" s="63" customFormat="1" ht="24" customHeight="1">
      <c r="A15" s="161" t="s">
        <v>138</v>
      </c>
      <c r="B15" s="160"/>
      <c r="C15" s="160"/>
      <c r="D15" s="162"/>
    </row>
    <row r="16" spans="1:4" s="16" customFormat="1" ht="24" customHeight="1">
      <c r="A16" s="158" t="s">
        <v>724</v>
      </c>
      <c r="B16" s="54"/>
      <c r="C16" s="54"/>
      <c r="D16" s="147"/>
    </row>
    <row r="17" spans="1:4" s="16" customFormat="1" ht="24" customHeight="1">
      <c r="A17" s="159" t="s">
        <v>737</v>
      </c>
      <c r="B17" s="54"/>
      <c r="C17" s="54"/>
      <c r="D17" s="147"/>
    </row>
    <row r="18" spans="1:4" s="16" customFormat="1" ht="24" customHeight="1">
      <c r="A18" s="159" t="s">
        <v>738</v>
      </c>
      <c r="B18" s="54"/>
      <c r="C18" s="54"/>
      <c r="D18" s="147"/>
    </row>
    <row r="19" spans="1:4" s="16" customFormat="1" ht="24" customHeight="1">
      <c r="A19" s="159" t="s">
        <v>739</v>
      </c>
      <c r="B19" s="54"/>
      <c r="C19" s="54"/>
      <c r="D19" s="147"/>
    </row>
    <row r="20" spans="1:4" s="16" customFormat="1" ht="24" customHeight="1">
      <c r="A20" s="159" t="s">
        <v>740</v>
      </c>
      <c r="B20" s="54"/>
      <c r="C20" s="54"/>
      <c r="D20" s="147"/>
    </row>
    <row r="21" spans="1:4" s="16" customFormat="1" ht="24" customHeight="1">
      <c r="A21" s="159" t="s">
        <v>741</v>
      </c>
      <c r="B21" s="54"/>
      <c r="C21" s="54"/>
      <c r="D21" s="147"/>
    </row>
    <row r="22" spans="1:4" s="16" customFormat="1" ht="24" customHeight="1">
      <c r="A22" s="159" t="s">
        <v>742</v>
      </c>
      <c r="B22" s="54"/>
      <c r="C22" s="54"/>
      <c r="D22" s="147"/>
    </row>
    <row r="23" spans="1:4" s="16" customFormat="1" ht="24" customHeight="1">
      <c r="A23" s="159" t="s">
        <v>743</v>
      </c>
      <c r="B23" s="54"/>
      <c r="C23" s="54"/>
      <c r="D23" s="147"/>
    </row>
    <row r="24" spans="1:4" s="63" customFormat="1" ht="24" customHeight="1">
      <c r="A24" s="161" t="s">
        <v>139</v>
      </c>
      <c r="B24" s="160">
        <f>SUM(B25)</f>
        <v>290</v>
      </c>
      <c r="C24" s="160">
        <f>SUM(C25)</f>
        <v>454</v>
      </c>
      <c r="D24" s="162">
        <f t="shared" ref="D24:D34" si="0">B24/C24*100</f>
        <v>63.9</v>
      </c>
    </row>
    <row r="25" spans="1:4" s="16" customFormat="1" ht="24" customHeight="1">
      <c r="A25" s="158" t="s">
        <v>725</v>
      </c>
      <c r="B25" s="100">
        <v>290</v>
      </c>
      <c r="C25" s="100">
        <v>454</v>
      </c>
      <c r="D25" s="147">
        <f t="shared" si="0"/>
        <v>63.9</v>
      </c>
    </row>
    <row r="26" spans="1:4" s="63" customFormat="1" ht="24" customHeight="1">
      <c r="A26" s="161" t="s">
        <v>140</v>
      </c>
      <c r="B26" s="160"/>
      <c r="C26" s="160"/>
      <c r="D26" s="162"/>
    </row>
    <row r="27" spans="1:4" s="16" customFormat="1" ht="24" customHeight="1">
      <c r="A27" s="158" t="s">
        <v>726</v>
      </c>
      <c r="B27" s="54"/>
      <c r="C27" s="54"/>
      <c r="D27" s="147"/>
    </row>
    <row r="28" spans="1:4" s="16" customFormat="1" ht="24" customHeight="1">
      <c r="A28" s="158" t="s">
        <v>727</v>
      </c>
      <c r="B28" s="54"/>
      <c r="C28" s="54"/>
      <c r="D28" s="147"/>
    </row>
    <row r="29" spans="1:4" s="16" customFormat="1" ht="37.5" customHeight="1">
      <c r="A29" s="158" t="s">
        <v>728</v>
      </c>
      <c r="B29" s="54"/>
      <c r="C29" s="54"/>
      <c r="D29" s="147"/>
    </row>
    <row r="30" spans="1:4" s="63" customFormat="1" ht="24" customHeight="1">
      <c r="A30" s="161" t="s">
        <v>141</v>
      </c>
      <c r="B30" s="160"/>
      <c r="C30" s="160"/>
      <c r="D30" s="162"/>
    </row>
    <row r="31" spans="1:4" s="43" customFormat="1" ht="24" customHeight="1">
      <c r="A31" s="123" t="s">
        <v>251</v>
      </c>
      <c r="B31" s="153">
        <f>SUM(B5,B15,B24,B26,B30)</f>
        <v>290</v>
      </c>
      <c r="C31" s="153">
        <f>SUM(C5,C15,C24,C26,C30)</f>
        <v>454</v>
      </c>
      <c r="D31" s="148">
        <f t="shared" si="0"/>
        <v>63.9</v>
      </c>
    </row>
    <row r="32" spans="1:4" s="16" customFormat="1" ht="24" customHeight="1">
      <c r="A32" s="118" t="s">
        <v>143</v>
      </c>
      <c r="B32" s="54"/>
      <c r="C32" s="54"/>
      <c r="D32" s="147"/>
    </row>
    <row r="33" spans="1:4" s="16" customFormat="1" ht="24" customHeight="1">
      <c r="A33" s="120" t="s">
        <v>106</v>
      </c>
      <c r="B33" s="54">
        <v>5000</v>
      </c>
      <c r="C33" s="54"/>
      <c r="D33" s="147"/>
    </row>
    <row r="34" spans="1:4" s="43" customFormat="1" ht="24" customHeight="1">
      <c r="A34" s="123" t="s">
        <v>274</v>
      </c>
      <c r="B34" s="153">
        <f>SUM(B31:B33)</f>
        <v>5290</v>
      </c>
      <c r="C34" s="153">
        <f>SUM(C31:C33)</f>
        <v>454</v>
      </c>
      <c r="D34" s="148">
        <f t="shared" si="0"/>
        <v>1165.2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4" sqref="A24:XFD24"/>
    </sheetView>
  </sheetViews>
  <sheetFormatPr defaultColWidth="8.125" defaultRowHeight="14.25"/>
  <cols>
    <col min="1" max="1" width="39.375" style="4" customWidth="1"/>
    <col min="2" max="3" width="12.5" style="4" customWidth="1"/>
    <col min="4" max="4" width="18.75" style="3" customWidth="1"/>
    <col min="5" max="5" width="10.5" style="4" customWidth="1"/>
    <col min="6" max="6" width="9.125" style="4" customWidth="1"/>
    <col min="7" max="13" width="8.125" style="4"/>
    <col min="14" max="14" width="11.5" style="4" bestFit="1" customWidth="1"/>
    <col min="15" max="16384" width="8.125" style="4"/>
  </cols>
  <sheetData>
    <row r="1" spans="1:4" s="164" customFormat="1" ht="24" customHeight="1">
      <c r="A1" s="164" t="s">
        <v>191</v>
      </c>
      <c r="D1" s="165"/>
    </row>
    <row r="2" spans="1:4" s="133" customFormat="1" ht="45" customHeight="1">
      <c r="A2" s="253" t="s">
        <v>575</v>
      </c>
      <c r="B2" s="253"/>
      <c r="C2" s="253"/>
      <c r="D2" s="253"/>
    </row>
    <row r="3" spans="1:4" s="164" customFormat="1" ht="24" customHeight="1">
      <c r="B3" s="166"/>
      <c r="D3" s="167" t="s">
        <v>83</v>
      </c>
    </row>
    <row r="4" spans="1:4" s="168" customFormat="1" ht="37.5" customHeight="1">
      <c r="A4" s="72" t="s">
        <v>703</v>
      </c>
      <c r="B4" s="20" t="s">
        <v>299</v>
      </c>
      <c r="C4" s="21" t="s">
        <v>325</v>
      </c>
      <c r="D4" s="21" t="s">
        <v>326</v>
      </c>
    </row>
    <row r="5" spans="1:4" s="181" customFormat="1" ht="24" customHeight="1">
      <c r="A5" s="178" t="s">
        <v>107</v>
      </c>
      <c r="B5" s="179"/>
      <c r="C5" s="179"/>
      <c r="D5" s="180"/>
    </row>
    <row r="6" spans="1:4" s="181" customFormat="1" ht="24" customHeight="1">
      <c r="A6" s="178" t="s">
        <v>111</v>
      </c>
      <c r="B6" s="182">
        <v>3989</v>
      </c>
      <c r="C6" s="182">
        <v>3851</v>
      </c>
      <c r="D6" s="180">
        <f t="shared" ref="D6:D16" si="0">B6/C6*100</f>
        <v>103.6</v>
      </c>
    </row>
    <row r="7" spans="1:4" s="181" customFormat="1" ht="37.5" customHeight="1">
      <c r="A7" s="178" t="s">
        <v>112</v>
      </c>
      <c r="B7" s="183">
        <v>16148</v>
      </c>
      <c r="C7" s="182">
        <v>14503</v>
      </c>
      <c r="D7" s="184">
        <f t="shared" si="0"/>
        <v>111.3</v>
      </c>
    </row>
    <row r="8" spans="1:4" s="181" customFormat="1" ht="24" customHeight="1">
      <c r="A8" s="178" t="s">
        <v>113</v>
      </c>
      <c r="B8" s="182"/>
      <c r="C8" s="182"/>
      <c r="D8" s="184"/>
    </row>
    <row r="9" spans="1:4" s="181" customFormat="1" ht="24" customHeight="1">
      <c r="A9" s="178" t="s">
        <v>114</v>
      </c>
      <c r="B9" s="182">
        <f>SUM(B10:B12)</f>
        <v>0</v>
      </c>
      <c r="C9" s="182">
        <f>SUM(C10:C12)</f>
        <v>6270</v>
      </c>
      <c r="D9" s="184">
        <f t="shared" si="0"/>
        <v>0</v>
      </c>
    </row>
    <row r="10" spans="1:4" s="164" customFormat="1" ht="37.5" customHeight="1">
      <c r="A10" s="169" t="s">
        <v>744</v>
      </c>
      <c r="B10" s="171"/>
      <c r="C10" s="171"/>
      <c r="D10" s="173"/>
    </row>
    <row r="11" spans="1:4" s="164" customFormat="1" ht="24" customHeight="1">
      <c r="A11" s="169" t="s">
        <v>745</v>
      </c>
      <c r="B11" s="171"/>
      <c r="C11" s="171"/>
      <c r="D11" s="173"/>
    </row>
    <row r="12" spans="1:4" s="164" customFormat="1" ht="37.5" customHeight="1">
      <c r="A12" s="169" t="s">
        <v>746</v>
      </c>
      <c r="B12" s="171"/>
      <c r="C12" s="171">
        <v>6270</v>
      </c>
      <c r="D12" s="173">
        <f t="shared" si="0"/>
        <v>0</v>
      </c>
    </row>
    <row r="13" spans="1:4" s="181" customFormat="1" ht="24" customHeight="1">
      <c r="A13" s="178" t="s">
        <v>116</v>
      </c>
      <c r="B13" s="182"/>
      <c r="C13" s="182"/>
      <c r="D13" s="184"/>
    </row>
    <row r="14" spans="1:4" s="181" customFormat="1" ht="24" customHeight="1">
      <c r="A14" s="178" t="s">
        <v>117</v>
      </c>
      <c r="B14" s="182"/>
      <c r="C14" s="182"/>
      <c r="D14" s="184"/>
    </row>
    <row r="15" spans="1:4" s="181" customFormat="1" ht="24" customHeight="1">
      <c r="A15" s="178" t="s">
        <v>118</v>
      </c>
      <c r="B15" s="182"/>
      <c r="C15" s="182"/>
      <c r="D15" s="184"/>
    </row>
    <row r="16" spans="1:4" s="177" customFormat="1" ht="24" customHeight="1">
      <c r="A16" s="174" t="s">
        <v>119</v>
      </c>
      <c r="B16" s="175">
        <f>SUM(B5:B9,B13:B15)</f>
        <v>20137</v>
      </c>
      <c r="C16" s="175">
        <f>SUM(C5:C9,C13:C15)</f>
        <v>24624</v>
      </c>
      <c r="D16" s="176">
        <f t="shared" si="0"/>
        <v>81.8</v>
      </c>
    </row>
    <row r="17" spans="4:4" s="164" customFormat="1" ht="18.75">
      <c r="D17" s="165"/>
    </row>
  </sheetData>
  <mergeCells count="1">
    <mergeCell ref="A2:D2"/>
  </mergeCells>
  <phoneticPr fontId="35" type="noConversion"/>
  <conditionalFormatting sqref="D5:D6">
    <cfRule type="cellIs" dxfId="10" priority="2" stopIfTrue="1" operator="lessThan">
      <formula>0</formula>
    </cfRule>
  </conditionalFormatting>
  <conditionalFormatting sqref="A5:A6">
    <cfRule type="expression" dxfId="9" priority="1" stopIfTrue="1">
      <formula>"len($A:$A)=3"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4" zoomScaleNormal="100" workbookViewId="0">
      <selection activeCell="B31" sqref="B31"/>
    </sheetView>
  </sheetViews>
  <sheetFormatPr defaultRowHeight="14.25"/>
  <cols>
    <col min="1" max="1" width="39.375" customWidth="1"/>
    <col min="2" max="3" width="12.5" customWidth="1"/>
    <col min="4" max="4" width="18.75" customWidth="1"/>
    <col min="6" max="6" width="45.25" bestFit="1" customWidth="1"/>
    <col min="7" max="7" width="23" bestFit="1" customWidth="1"/>
    <col min="8" max="8" width="9.25" bestFit="1" customWidth="1"/>
  </cols>
  <sheetData>
    <row r="1" spans="1:4" s="16" customFormat="1" ht="24" customHeight="1">
      <c r="A1" s="27" t="s">
        <v>177</v>
      </c>
      <c r="B1" s="27"/>
    </row>
    <row r="2" spans="1:4" s="58" customFormat="1" ht="45" customHeight="1">
      <c r="A2" s="243" t="s">
        <v>298</v>
      </c>
      <c r="B2" s="243"/>
      <c r="C2" s="243"/>
      <c r="D2" s="243"/>
    </row>
    <row r="3" spans="1:4" s="16" customFormat="1" ht="24" customHeight="1">
      <c r="A3" s="17"/>
      <c r="B3" s="27"/>
      <c r="D3" s="18" t="s">
        <v>33</v>
      </c>
    </row>
    <row r="4" spans="1:4" s="33" customFormat="1" ht="37.5" customHeight="1">
      <c r="A4" s="19" t="s">
        <v>153</v>
      </c>
      <c r="B4" s="20" t="s">
        <v>299</v>
      </c>
      <c r="C4" s="21" t="s">
        <v>325</v>
      </c>
      <c r="D4" s="21" t="s">
        <v>326</v>
      </c>
    </row>
    <row r="5" spans="1:4" s="37" customFormat="1" ht="24" customHeight="1">
      <c r="A5" s="34" t="s">
        <v>4</v>
      </c>
      <c r="B5" s="35">
        <f>SUM(B6:B21)</f>
        <v>94670</v>
      </c>
      <c r="C5" s="35">
        <f>SUM(C6:C21)</f>
        <v>91995</v>
      </c>
      <c r="D5" s="36">
        <f>B5/C5*100</f>
        <v>102.9</v>
      </c>
    </row>
    <row r="6" spans="1:4" s="16" customFormat="1" ht="24" customHeight="1">
      <c r="A6" s="28" t="s">
        <v>10</v>
      </c>
      <c r="B6" s="22">
        <v>43200</v>
      </c>
      <c r="C6" s="23">
        <v>42244</v>
      </c>
      <c r="D6" s="32">
        <f t="shared" ref="D6:D44" si="0">B6/C6*100</f>
        <v>102.3</v>
      </c>
    </row>
    <row r="7" spans="1:4" s="16" customFormat="1" ht="24" customHeight="1">
      <c r="A7" s="28" t="s">
        <v>219</v>
      </c>
      <c r="B7" s="22">
        <v>0</v>
      </c>
      <c r="C7" s="23">
        <v>0</v>
      </c>
      <c r="D7" s="32"/>
    </row>
    <row r="8" spans="1:4" s="16" customFormat="1" ht="24" customHeight="1">
      <c r="A8" s="28" t="s">
        <v>11</v>
      </c>
      <c r="B8" s="22">
        <v>21450</v>
      </c>
      <c r="C8" s="23">
        <v>18500</v>
      </c>
      <c r="D8" s="32">
        <f t="shared" si="0"/>
        <v>115.9</v>
      </c>
    </row>
    <row r="9" spans="1:4" s="16" customFormat="1" ht="24" customHeight="1">
      <c r="A9" s="28" t="s">
        <v>12</v>
      </c>
      <c r="B9" s="22">
        <v>0</v>
      </c>
      <c r="C9" s="23">
        <v>0</v>
      </c>
      <c r="D9" s="32"/>
    </row>
    <row r="10" spans="1:4" s="16" customFormat="1" ht="24" customHeight="1">
      <c r="A10" s="28" t="s">
        <v>13</v>
      </c>
      <c r="B10" s="22">
        <v>5910</v>
      </c>
      <c r="C10" s="23">
        <v>5800</v>
      </c>
      <c r="D10" s="32">
        <f t="shared" si="0"/>
        <v>101.9</v>
      </c>
    </row>
    <row r="11" spans="1:4" s="16" customFormat="1" ht="24" customHeight="1">
      <c r="A11" s="28" t="s">
        <v>14</v>
      </c>
      <c r="B11" s="22">
        <v>70</v>
      </c>
      <c r="C11" s="23">
        <v>60</v>
      </c>
      <c r="D11" s="32">
        <f t="shared" si="0"/>
        <v>116.7</v>
      </c>
    </row>
    <row r="12" spans="1:4" s="16" customFormat="1" ht="24" customHeight="1">
      <c r="A12" s="28" t="s">
        <v>15</v>
      </c>
      <c r="B12" s="22">
        <v>6640</v>
      </c>
      <c r="C12" s="23">
        <v>6300</v>
      </c>
      <c r="D12" s="32">
        <f t="shared" si="0"/>
        <v>105.4</v>
      </c>
    </row>
    <row r="13" spans="1:4" s="16" customFormat="1" ht="24" customHeight="1">
      <c r="A13" s="28" t="s">
        <v>16</v>
      </c>
      <c r="B13" s="22">
        <v>4550</v>
      </c>
      <c r="C13" s="23">
        <v>4200</v>
      </c>
      <c r="D13" s="32">
        <f t="shared" si="0"/>
        <v>108.3</v>
      </c>
    </row>
    <row r="14" spans="1:4" s="16" customFormat="1" ht="24" customHeight="1">
      <c r="A14" s="28" t="s">
        <v>17</v>
      </c>
      <c r="B14" s="22">
        <v>1400</v>
      </c>
      <c r="C14" s="23">
        <v>1300</v>
      </c>
      <c r="D14" s="32">
        <f t="shared" si="0"/>
        <v>107.7</v>
      </c>
    </row>
    <row r="15" spans="1:4" s="16" customFormat="1" ht="24" customHeight="1">
      <c r="A15" s="28" t="s">
        <v>18</v>
      </c>
      <c r="B15" s="22">
        <v>2500</v>
      </c>
      <c r="C15" s="23">
        <v>2300</v>
      </c>
      <c r="D15" s="32">
        <f t="shared" si="0"/>
        <v>108.7</v>
      </c>
    </row>
    <row r="16" spans="1:4" s="16" customFormat="1" ht="24" customHeight="1">
      <c r="A16" s="28" t="s">
        <v>19</v>
      </c>
      <c r="B16" s="22">
        <v>6850</v>
      </c>
      <c r="C16" s="23">
        <v>9800</v>
      </c>
      <c r="D16" s="32">
        <f t="shared" si="0"/>
        <v>69.900000000000006</v>
      </c>
    </row>
    <row r="17" spans="1:4" s="16" customFormat="1" ht="24" customHeight="1">
      <c r="A17" s="28" t="s">
        <v>20</v>
      </c>
      <c r="B17" s="22">
        <v>1100</v>
      </c>
      <c r="C17" s="23">
        <v>670</v>
      </c>
      <c r="D17" s="32">
        <f t="shared" si="0"/>
        <v>164.2</v>
      </c>
    </row>
    <row r="18" spans="1:4" s="16" customFormat="1" ht="24" customHeight="1">
      <c r="A18" s="28" t="s">
        <v>21</v>
      </c>
      <c r="B18" s="22">
        <v>0</v>
      </c>
      <c r="C18" s="23">
        <v>21</v>
      </c>
      <c r="D18" s="32">
        <f t="shared" si="0"/>
        <v>0</v>
      </c>
    </row>
    <row r="19" spans="1:4" s="16" customFormat="1" ht="24" customHeight="1">
      <c r="A19" s="28" t="s">
        <v>22</v>
      </c>
      <c r="B19" s="22">
        <v>1000</v>
      </c>
      <c r="C19" s="23">
        <v>800</v>
      </c>
      <c r="D19" s="32">
        <f t="shared" si="0"/>
        <v>125</v>
      </c>
    </row>
    <row r="20" spans="1:4" s="16" customFormat="1" ht="24" customHeight="1">
      <c r="A20" s="28" t="s">
        <v>23</v>
      </c>
      <c r="B20" s="22">
        <v>0</v>
      </c>
      <c r="C20" s="23">
        <v>0</v>
      </c>
      <c r="D20" s="32"/>
    </row>
    <row r="21" spans="1:4" s="16" customFormat="1" ht="24" customHeight="1">
      <c r="A21" s="28" t="s">
        <v>24</v>
      </c>
      <c r="B21" s="22">
        <v>0</v>
      </c>
      <c r="C21" s="23">
        <v>0</v>
      </c>
      <c r="D21" s="32"/>
    </row>
    <row r="22" spans="1:4" s="37" customFormat="1" ht="24" customHeight="1">
      <c r="A22" s="34" t="s">
        <v>6</v>
      </c>
      <c r="B22" s="35">
        <f>SUM(B23:B30)</f>
        <v>11210</v>
      </c>
      <c r="C22" s="35">
        <f>SUM(C23:C30)</f>
        <v>11805</v>
      </c>
      <c r="D22" s="36">
        <f t="shared" si="0"/>
        <v>95</v>
      </c>
    </row>
    <row r="23" spans="1:4" s="16" customFormat="1" ht="24" customHeight="1">
      <c r="A23" s="28" t="s">
        <v>25</v>
      </c>
      <c r="B23" s="22">
        <v>3760</v>
      </c>
      <c r="C23" s="23">
        <v>3700</v>
      </c>
      <c r="D23" s="32">
        <f t="shared" si="0"/>
        <v>101.6</v>
      </c>
    </row>
    <row r="24" spans="1:4" s="16" customFormat="1" ht="24" customHeight="1">
      <c r="A24" s="28" t="s">
        <v>26</v>
      </c>
      <c r="B24" s="22">
        <v>350</v>
      </c>
      <c r="C24" s="23">
        <v>420</v>
      </c>
      <c r="D24" s="32">
        <f t="shared" si="0"/>
        <v>83.3</v>
      </c>
    </row>
    <row r="25" spans="1:4" s="16" customFormat="1" ht="24" customHeight="1">
      <c r="A25" s="28" t="s">
        <v>27</v>
      </c>
      <c r="B25" s="22">
        <v>600</v>
      </c>
      <c r="C25" s="23">
        <v>635</v>
      </c>
      <c r="D25" s="32">
        <f t="shared" si="0"/>
        <v>94.5</v>
      </c>
    </row>
    <row r="26" spans="1:4" s="16" customFormat="1" ht="24" customHeight="1">
      <c r="A26" s="28" t="s">
        <v>28</v>
      </c>
      <c r="B26" s="22">
        <v>500</v>
      </c>
      <c r="C26" s="23">
        <v>700</v>
      </c>
      <c r="D26" s="32">
        <f t="shared" si="0"/>
        <v>71.400000000000006</v>
      </c>
    </row>
    <row r="27" spans="1:4" s="16" customFormat="1" ht="24" customHeight="1">
      <c r="A27" s="28" t="s">
        <v>29</v>
      </c>
      <c r="B27" s="22">
        <v>3000</v>
      </c>
      <c r="C27" s="23">
        <v>2000</v>
      </c>
      <c r="D27" s="32">
        <f t="shared" si="0"/>
        <v>150</v>
      </c>
    </row>
    <row r="28" spans="1:4" s="16" customFormat="1" ht="24" customHeight="1">
      <c r="A28" s="28" t="s">
        <v>30</v>
      </c>
      <c r="B28" s="22">
        <v>0</v>
      </c>
      <c r="C28" s="23">
        <v>0</v>
      </c>
      <c r="D28" s="32"/>
    </row>
    <row r="29" spans="1:4" s="16" customFormat="1" ht="24" customHeight="1">
      <c r="A29" s="28" t="s">
        <v>31</v>
      </c>
      <c r="B29" s="22">
        <v>0</v>
      </c>
      <c r="C29" s="23">
        <v>0</v>
      </c>
      <c r="D29" s="32"/>
    </row>
    <row r="30" spans="1:4" s="16" customFormat="1" ht="24" customHeight="1">
      <c r="A30" s="28" t="s">
        <v>32</v>
      </c>
      <c r="B30" s="22">
        <v>3000</v>
      </c>
      <c r="C30" s="23">
        <v>4350</v>
      </c>
      <c r="D30" s="32">
        <f t="shared" si="0"/>
        <v>69</v>
      </c>
    </row>
    <row r="31" spans="1:4" s="43" customFormat="1" ht="24" customHeight="1">
      <c r="A31" s="40" t="s">
        <v>238</v>
      </c>
      <c r="B31" s="41">
        <f>SUM(B5,B22)</f>
        <v>105880</v>
      </c>
      <c r="C31" s="41">
        <f>SUM(C5,C22)</f>
        <v>103800</v>
      </c>
      <c r="D31" s="42">
        <f t="shared" si="0"/>
        <v>102</v>
      </c>
    </row>
    <row r="32" spans="1:4" s="37" customFormat="1" ht="24" customHeight="1">
      <c r="A32" s="38" t="s">
        <v>34</v>
      </c>
      <c r="B32" s="35">
        <v>0</v>
      </c>
      <c r="C32" s="39">
        <v>0</v>
      </c>
      <c r="D32" s="36"/>
    </row>
    <row r="33" spans="1:4" s="37" customFormat="1" ht="24" customHeight="1">
      <c r="A33" s="38" t="s">
        <v>35</v>
      </c>
      <c r="B33" s="35">
        <f>SUM(B34,B38:B43)</f>
        <v>57417</v>
      </c>
      <c r="C33" s="35">
        <f>SUM(C34,C38:C43)</f>
        <v>41940</v>
      </c>
      <c r="D33" s="36">
        <f t="shared" si="0"/>
        <v>136.9</v>
      </c>
    </row>
    <row r="34" spans="1:4" s="16" customFormat="1" ht="24" customHeight="1">
      <c r="A34" s="24" t="s">
        <v>150</v>
      </c>
      <c r="B34" s="22">
        <f>SUM(B35:B37)</f>
        <v>35817</v>
      </c>
      <c r="C34" s="22">
        <f>SUM(C35:C37)</f>
        <v>34021</v>
      </c>
      <c r="D34" s="32">
        <f t="shared" si="0"/>
        <v>105.3</v>
      </c>
    </row>
    <row r="35" spans="1:4" s="16" customFormat="1" ht="24" customHeight="1">
      <c r="A35" s="24" t="s">
        <v>300</v>
      </c>
      <c r="B35" s="22">
        <v>13499</v>
      </c>
      <c r="C35" s="44">
        <v>13499</v>
      </c>
      <c r="D35" s="32">
        <f t="shared" si="0"/>
        <v>100</v>
      </c>
    </row>
    <row r="36" spans="1:4" s="16" customFormat="1" ht="24" customHeight="1">
      <c r="A36" s="24" t="s">
        <v>301</v>
      </c>
      <c r="B36" s="22">
        <v>13793</v>
      </c>
      <c r="C36" s="23">
        <v>12413</v>
      </c>
      <c r="D36" s="32">
        <f t="shared" si="0"/>
        <v>111.1</v>
      </c>
    </row>
    <row r="37" spans="1:4" s="16" customFormat="1" ht="24" customHeight="1">
      <c r="A37" s="24" t="s">
        <v>302</v>
      </c>
      <c r="B37" s="22">
        <v>8525</v>
      </c>
      <c r="C37" s="23">
        <v>8109</v>
      </c>
      <c r="D37" s="32"/>
    </row>
    <row r="38" spans="1:4" s="16" customFormat="1" ht="24" customHeight="1">
      <c r="A38" s="25" t="s">
        <v>237</v>
      </c>
      <c r="B38" s="22">
        <v>0</v>
      </c>
      <c r="C38" s="23">
        <v>0</v>
      </c>
      <c r="D38" s="32"/>
    </row>
    <row r="39" spans="1:4" s="16" customFormat="1" ht="24" customHeight="1">
      <c r="A39" s="26" t="s">
        <v>36</v>
      </c>
      <c r="B39" s="22">
        <v>0</v>
      </c>
      <c r="C39" s="23">
        <v>0</v>
      </c>
      <c r="D39" s="32"/>
    </row>
    <row r="40" spans="1:4" s="16" customFormat="1" ht="24" customHeight="1">
      <c r="A40" s="26" t="s">
        <v>37</v>
      </c>
      <c r="B40" s="22">
        <v>8000</v>
      </c>
      <c r="C40" s="23">
        <v>3297</v>
      </c>
      <c r="D40" s="32">
        <f t="shared" si="0"/>
        <v>242.6</v>
      </c>
    </row>
    <row r="41" spans="1:4" s="16" customFormat="1" ht="24" customHeight="1">
      <c r="A41" s="24" t="s">
        <v>252</v>
      </c>
      <c r="B41" s="22">
        <v>13600</v>
      </c>
      <c r="C41" s="23">
        <v>4622</v>
      </c>
      <c r="D41" s="32"/>
    </row>
    <row r="42" spans="1:4" s="16" customFormat="1" ht="24" customHeight="1">
      <c r="A42" s="29" t="s">
        <v>253</v>
      </c>
      <c r="B42" s="22">
        <v>0</v>
      </c>
      <c r="C42" s="23">
        <v>0</v>
      </c>
      <c r="D42" s="32"/>
    </row>
    <row r="43" spans="1:4" s="16" customFormat="1" ht="24" customHeight="1">
      <c r="A43" s="26" t="s">
        <v>38</v>
      </c>
      <c r="B43" s="22">
        <v>0</v>
      </c>
      <c r="C43" s="23">
        <v>0</v>
      </c>
      <c r="D43" s="32"/>
    </row>
    <row r="44" spans="1:4" s="43" customFormat="1" ht="24" customHeight="1">
      <c r="A44" s="40" t="s">
        <v>239</v>
      </c>
      <c r="B44" s="41">
        <f>SUM(B5,B22,B32,B33)</f>
        <v>163297</v>
      </c>
      <c r="C44" s="41">
        <f>SUM(C5,C22,C32,C33)</f>
        <v>145740</v>
      </c>
      <c r="D44" s="42">
        <f t="shared" si="0"/>
        <v>112</v>
      </c>
    </row>
    <row r="45" spans="1:4">
      <c r="A45" s="30"/>
      <c r="B45" s="31"/>
    </row>
    <row r="46" spans="1:4">
      <c r="A46" s="30"/>
      <c r="B46" s="31"/>
    </row>
    <row r="47" spans="1:4">
      <c r="A47" s="30"/>
      <c r="B47" s="31"/>
    </row>
    <row r="48" spans="1:4">
      <c r="A48" s="31"/>
      <c r="B48" s="31"/>
      <c r="C48" s="31"/>
    </row>
    <row r="49" spans="1:2">
      <c r="A49" s="31"/>
      <c r="B49" s="31"/>
    </row>
    <row r="50" spans="1:2">
      <c r="A50" s="31"/>
      <c r="B50" s="31"/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24" sqref="A24:XFD24"/>
    </sheetView>
  </sheetViews>
  <sheetFormatPr defaultColWidth="8.125" defaultRowHeight="14.25"/>
  <cols>
    <col min="1" max="1" width="39.375" style="4" customWidth="1"/>
    <col min="2" max="3" width="12.5" style="4" customWidth="1"/>
    <col min="4" max="4" width="18.75" style="3" customWidth="1"/>
    <col min="5" max="5" width="10.5" style="4" customWidth="1"/>
    <col min="6" max="6" width="9.125" style="4" customWidth="1"/>
    <col min="7" max="13" width="8.125" style="4"/>
    <col min="14" max="14" width="11.5" style="4" bestFit="1" customWidth="1"/>
    <col min="15" max="16384" width="8.125" style="4"/>
  </cols>
  <sheetData>
    <row r="1" spans="1:4" s="164" customFormat="1" ht="24" customHeight="1">
      <c r="A1" s="164" t="s">
        <v>192</v>
      </c>
      <c r="D1" s="165"/>
    </row>
    <row r="2" spans="1:4" s="133" customFormat="1" ht="45" customHeight="1">
      <c r="A2" s="253" t="s">
        <v>576</v>
      </c>
      <c r="B2" s="253"/>
      <c r="C2" s="253"/>
      <c r="D2" s="253"/>
    </row>
    <row r="3" spans="1:4" s="164" customFormat="1" ht="24" customHeight="1">
      <c r="B3" s="166"/>
      <c r="D3" s="167" t="s">
        <v>83</v>
      </c>
    </row>
    <row r="4" spans="1:4" s="163" customFormat="1" ht="37.5" customHeight="1">
      <c r="A4" s="72" t="s">
        <v>703</v>
      </c>
      <c r="B4" s="20" t="s">
        <v>299</v>
      </c>
      <c r="C4" s="21" t="s">
        <v>325</v>
      </c>
      <c r="D4" s="21" t="s">
        <v>326</v>
      </c>
    </row>
    <row r="5" spans="1:4" s="164" customFormat="1" ht="24" customHeight="1">
      <c r="A5" s="169" t="s">
        <v>121</v>
      </c>
      <c r="B5" s="170"/>
      <c r="C5" s="170"/>
      <c r="D5" s="172"/>
    </row>
    <row r="6" spans="1:4" s="164" customFormat="1" ht="24" customHeight="1">
      <c r="A6" s="169" t="s">
        <v>122</v>
      </c>
      <c r="B6" s="170">
        <v>2960</v>
      </c>
      <c r="C6" s="170">
        <v>2877</v>
      </c>
      <c r="D6" s="172">
        <f t="shared" ref="D6:D16" si="0">B6/C6*100</f>
        <v>102.9</v>
      </c>
    </row>
    <row r="7" spans="1:4" s="164" customFormat="1" ht="37.5" customHeight="1">
      <c r="A7" s="169" t="s">
        <v>123</v>
      </c>
      <c r="B7" s="170">
        <v>16148</v>
      </c>
      <c r="C7" s="170">
        <v>14503</v>
      </c>
      <c r="D7" s="172">
        <f t="shared" si="0"/>
        <v>111.3</v>
      </c>
    </row>
    <row r="8" spans="1:4" s="164" customFormat="1" ht="24" customHeight="1">
      <c r="A8" s="169" t="s">
        <v>124</v>
      </c>
      <c r="B8" s="170"/>
      <c r="C8" s="170"/>
      <c r="D8" s="172"/>
    </row>
    <row r="9" spans="1:4" s="164" customFormat="1" ht="24" customHeight="1">
      <c r="A9" s="169" t="s">
        <v>125</v>
      </c>
      <c r="B9" s="170">
        <f>SUM(B10:B12)</f>
        <v>0</v>
      </c>
      <c r="C9" s="170">
        <f>SUM(C10:C12)</f>
        <v>6270</v>
      </c>
      <c r="D9" s="172">
        <f t="shared" si="0"/>
        <v>0</v>
      </c>
    </row>
    <row r="10" spans="1:4" s="164" customFormat="1" ht="37.5" customHeight="1">
      <c r="A10" s="169" t="s">
        <v>747</v>
      </c>
      <c r="B10" s="170"/>
      <c r="C10" s="170"/>
      <c r="D10" s="172"/>
    </row>
    <row r="11" spans="1:4" s="164" customFormat="1" ht="24" customHeight="1">
      <c r="A11" s="169" t="s">
        <v>748</v>
      </c>
      <c r="B11" s="170"/>
      <c r="C11" s="170"/>
      <c r="D11" s="172"/>
    </row>
    <row r="12" spans="1:4" s="164" customFormat="1" ht="37.5" customHeight="1">
      <c r="A12" s="169" t="s">
        <v>749</v>
      </c>
      <c r="B12" s="170"/>
      <c r="C12" s="171">
        <v>6270</v>
      </c>
      <c r="D12" s="172">
        <f t="shared" si="0"/>
        <v>0</v>
      </c>
    </row>
    <row r="13" spans="1:4" s="186" customFormat="1" ht="24" customHeight="1">
      <c r="A13" s="169" t="s">
        <v>126</v>
      </c>
      <c r="B13" s="188"/>
      <c r="C13" s="189"/>
      <c r="D13" s="172"/>
    </row>
    <row r="14" spans="1:4" s="164" customFormat="1" ht="24" customHeight="1">
      <c r="A14" s="169" t="s">
        <v>127</v>
      </c>
      <c r="B14" s="189"/>
      <c r="C14" s="189"/>
      <c r="D14" s="172"/>
    </row>
    <row r="15" spans="1:4" s="164" customFormat="1" ht="24" customHeight="1">
      <c r="A15" s="169" t="s">
        <v>128</v>
      </c>
      <c r="B15" s="190"/>
      <c r="C15" s="170"/>
      <c r="D15" s="172"/>
    </row>
    <row r="16" spans="1:4" s="186" customFormat="1" ht="24" customHeight="1">
      <c r="A16" s="187" t="s">
        <v>79</v>
      </c>
      <c r="B16" s="189">
        <f>SUM(B5:B9,B13:B15)</f>
        <v>19108</v>
      </c>
      <c r="C16" s="189">
        <f>SUM(C5:C9,C13:C15)</f>
        <v>23650</v>
      </c>
      <c r="D16" s="172">
        <f t="shared" si="0"/>
        <v>80.8</v>
      </c>
    </row>
  </sheetData>
  <mergeCells count="1">
    <mergeCell ref="A2:D2"/>
  </mergeCells>
  <phoneticPr fontId="35" type="noConversion"/>
  <conditionalFormatting sqref="D5:D16">
    <cfRule type="cellIs" dxfId="8" priority="4" stopIfTrue="1" operator="lessThan">
      <formula>0</formula>
    </cfRule>
  </conditionalFormatting>
  <conditionalFormatting sqref="A5:A6">
    <cfRule type="expression" dxfId="7" priority="1" stopIfTrue="1">
      <formula>"len($A:$A)=3"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13" workbookViewId="0">
      <selection activeCell="A24" sqref="A24:XFD24"/>
    </sheetView>
  </sheetViews>
  <sheetFormatPr defaultColWidth="9" defaultRowHeight="14.25"/>
  <cols>
    <col min="1" max="1" width="39.375" style="5" customWidth="1"/>
    <col min="2" max="2" width="12.5" style="6" customWidth="1"/>
    <col min="3" max="3" width="12.5" style="5" customWidth="1"/>
    <col min="4" max="4" width="18.75" style="5" customWidth="1"/>
    <col min="5" max="16384" width="9" style="5"/>
  </cols>
  <sheetData>
    <row r="1" spans="1:4" s="191" customFormat="1" ht="24" customHeight="1">
      <c r="A1" s="191" t="s">
        <v>193</v>
      </c>
      <c r="B1" s="192"/>
    </row>
    <row r="2" spans="1:4" s="132" customFormat="1" ht="45" customHeight="1">
      <c r="A2" s="254" t="s">
        <v>577</v>
      </c>
      <c r="B2" s="254"/>
      <c r="C2" s="254"/>
      <c r="D2" s="254"/>
    </row>
    <row r="3" spans="1:4" s="191" customFormat="1" ht="24" customHeight="1">
      <c r="A3" s="193"/>
      <c r="B3" s="166"/>
      <c r="C3" s="164"/>
      <c r="D3" s="167" t="s">
        <v>83</v>
      </c>
    </row>
    <row r="4" spans="1:4" s="191" customFormat="1" ht="37.5" customHeight="1">
      <c r="A4" s="72" t="s">
        <v>703</v>
      </c>
      <c r="B4" s="20" t="s">
        <v>299</v>
      </c>
      <c r="C4" s="21" t="s">
        <v>325</v>
      </c>
      <c r="D4" s="21" t="s">
        <v>326</v>
      </c>
    </row>
    <row r="5" spans="1:4" s="208" customFormat="1" ht="24" customHeight="1">
      <c r="A5" s="185" t="s">
        <v>107</v>
      </c>
      <c r="B5" s="206">
        <f>SUM(B6:B10)</f>
        <v>0</v>
      </c>
      <c r="C5" s="206">
        <f>SUM(C6:C10)</f>
        <v>0</v>
      </c>
      <c r="D5" s="207"/>
    </row>
    <row r="6" spans="1:4" s="191" customFormat="1" ht="24" customHeight="1">
      <c r="A6" s="194" t="s">
        <v>129</v>
      </c>
      <c r="B6" s="202"/>
      <c r="C6" s="202"/>
      <c r="D6" s="204"/>
    </row>
    <row r="7" spans="1:4" s="191" customFormat="1" ht="24" customHeight="1">
      <c r="A7" s="194" t="s">
        <v>130</v>
      </c>
      <c r="B7" s="202"/>
      <c r="C7" s="202"/>
      <c r="D7" s="204"/>
    </row>
    <row r="8" spans="1:4" s="191" customFormat="1" ht="24" customHeight="1">
      <c r="A8" s="194" t="s">
        <v>131</v>
      </c>
      <c r="B8" s="202"/>
      <c r="C8" s="202"/>
      <c r="D8" s="204"/>
    </row>
    <row r="9" spans="1:4" s="191" customFormat="1" ht="24" customHeight="1">
      <c r="A9" s="194" t="s">
        <v>132</v>
      </c>
      <c r="B9" s="202"/>
      <c r="C9" s="202"/>
      <c r="D9" s="204"/>
    </row>
    <row r="10" spans="1:4" s="191" customFormat="1" ht="24" customHeight="1">
      <c r="A10" s="195" t="s">
        <v>134</v>
      </c>
      <c r="B10" s="202"/>
      <c r="C10" s="202"/>
      <c r="D10" s="204"/>
    </row>
    <row r="11" spans="1:4" s="208" customFormat="1" ht="24" customHeight="1">
      <c r="A11" s="185" t="s">
        <v>111</v>
      </c>
      <c r="B11" s="206">
        <f>SUM(B12:B16)</f>
        <v>3989</v>
      </c>
      <c r="C11" s="206">
        <v>3851</v>
      </c>
      <c r="D11" s="209">
        <f t="shared" ref="D11:D29" si="0">B11/C11*100</f>
        <v>103.6</v>
      </c>
    </row>
    <row r="12" spans="1:4" s="191" customFormat="1" ht="24" customHeight="1">
      <c r="A12" s="194" t="s">
        <v>129</v>
      </c>
      <c r="B12" s="201">
        <v>905</v>
      </c>
      <c r="C12" s="203"/>
      <c r="D12" s="205"/>
    </row>
    <row r="13" spans="1:4" s="191" customFormat="1" ht="24" customHeight="1">
      <c r="A13" s="194" t="s">
        <v>130</v>
      </c>
      <c r="B13" s="201">
        <v>2907</v>
      </c>
      <c r="C13" s="203"/>
      <c r="D13" s="205"/>
    </row>
    <row r="14" spans="1:4" s="191" customFormat="1" ht="24" customHeight="1">
      <c r="A14" s="194" t="s">
        <v>131</v>
      </c>
      <c r="B14" s="201">
        <v>177</v>
      </c>
      <c r="C14" s="203"/>
      <c r="D14" s="205"/>
    </row>
    <row r="15" spans="1:4" s="191" customFormat="1" ht="24" customHeight="1">
      <c r="A15" s="194" t="s">
        <v>132</v>
      </c>
      <c r="B15" s="201"/>
      <c r="C15" s="203"/>
      <c r="D15" s="205"/>
    </row>
    <row r="16" spans="1:4" s="191" customFormat="1" ht="24" customHeight="1">
      <c r="A16" s="195" t="s">
        <v>134</v>
      </c>
      <c r="B16" s="201"/>
      <c r="C16" s="203"/>
      <c r="D16" s="205"/>
    </row>
    <row r="17" spans="1:4" s="208" customFormat="1" ht="37.5" customHeight="1">
      <c r="A17" s="185" t="s">
        <v>112</v>
      </c>
      <c r="B17" s="206">
        <f>SUM(B18:B22)</f>
        <v>16148</v>
      </c>
      <c r="C17" s="206">
        <v>14503</v>
      </c>
      <c r="D17" s="209">
        <f t="shared" si="0"/>
        <v>111.3</v>
      </c>
    </row>
    <row r="18" spans="1:4" s="191" customFormat="1" ht="24" customHeight="1">
      <c r="A18" s="169" t="s">
        <v>120</v>
      </c>
      <c r="B18" s="201">
        <v>7507</v>
      </c>
      <c r="C18" s="203"/>
      <c r="D18" s="205"/>
    </row>
    <row r="19" spans="1:4" s="191" customFormat="1" ht="24" customHeight="1">
      <c r="A19" s="169" t="s">
        <v>109</v>
      </c>
      <c r="B19" s="201"/>
      <c r="C19" s="203"/>
      <c r="D19" s="205"/>
    </row>
    <row r="20" spans="1:4" s="191" customFormat="1" ht="24" customHeight="1">
      <c r="A20" s="169" t="s">
        <v>108</v>
      </c>
      <c r="B20" s="201">
        <v>20</v>
      </c>
      <c r="C20" s="203"/>
      <c r="D20" s="205"/>
    </row>
    <row r="21" spans="1:4" s="191" customFormat="1" ht="24" customHeight="1">
      <c r="A21" s="169" t="s">
        <v>110</v>
      </c>
      <c r="B21" s="201">
        <v>8621</v>
      </c>
      <c r="C21" s="203"/>
      <c r="D21" s="205"/>
    </row>
    <row r="22" spans="1:4" s="191" customFormat="1" ht="24" customHeight="1">
      <c r="A22" s="196" t="s">
        <v>133</v>
      </c>
      <c r="B22" s="201"/>
      <c r="C22" s="203"/>
      <c r="D22" s="205"/>
    </row>
    <row r="23" spans="1:4" s="208" customFormat="1" ht="24" customHeight="1">
      <c r="A23" s="185" t="s">
        <v>113</v>
      </c>
      <c r="B23" s="206">
        <f>SUM(B24:B28)</f>
        <v>0</v>
      </c>
      <c r="C23" s="206">
        <f>SUM(C24:C28)</f>
        <v>0</v>
      </c>
      <c r="D23" s="209"/>
    </row>
    <row r="24" spans="1:4" s="191" customFormat="1" ht="24" customHeight="1">
      <c r="A24" s="169" t="s">
        <v>120</v>
      </c>
      <c r="B24" s="201"/>
      <c r="C24" s="203"/>
      <c r="D24" s="205"/>
    </row>
    <row r="25" spans="1:4" s="191" customFormat="1" ht="24" customHeight="1">
      <c r="A25" s="169" t="s">
        <v>109</v>
      </c>
      <c r="B25" s="201"/>
      <c r="C25" s="203"/>
      <c r="D25" s="205"/>
    </row>
    <row r="26" spans="1:4" s="191" customFormat="1" ht="24" customHeight="1">
      <c r="A26" s="169" t="s">
        <v>108</v>
      </c>
      <c r="B26" s="201"/>
      <c r="C26" s="203"/>
      <c r="D26" s="205"/>
    </row>
    <row r="27" spans="1:4" s="191" customFormat="1" ht="24" customHeight="1">
      <c r="A27" s="169" t="s">
        <v>110</v>
      </c>
      <c r="B27" s="201"/>
      <c r="C27" s="203"/>
      <c r="D27" s="205"/>
    </row>
    <row r="28" spans="1:4" s="191" customFormat="1" ht="24" customHeight="1">
      <c r="A28" s="196" t="s">
        <v>133</v>
      </c>
      <c r="B28" s="201"/>
      <c r="C28" s="203"/>
      <c r="D28" s="205"/>
    </row>
    <row r="29" spans="1:4" s="208" customFormat="1" ht="24" customHeight="1">
      <c r="A29" s="185" t="s">
        <v>114</v>
      </c>
      <c r="B29" s="206">
        <f>SUM(B30,B36,B42)</f>
        <v>0</v>
      </c>
      <c r="C29" s="206">
        <f>SUM(C30,C36,C42)</f>
        <v>6270</v>
      </c>
      <c r="D29" s="209">
        <f t="shared" si="0"/>
        <v>0</v>
      </c>
    </row>
    <row r="30" spans="1:4" s="191" customFormat="1" ht="37.5" customHeight="1">
      <c r="A30" s="169" t="s">
        <v>135</v>
      </c>
      <c r="B30" s="201">
        <f>SUM(B31:B35)</f>
        <v>0</v>
      </c>
      <c r="C30" s="201">
        <f>SUM(C31:C35)</f>
        <v>0</v>
      </c>
      <c r="D30" s="205"/>
    </row>
    <row r="31" spans="1:4" s="191" customFormat="1" ht="24" customHeight="1">
      <c r="A31" s="194" t="s">
        <v>129</v>
      </c>
      <c r="B31" s="201"/>
      <c r="C31" s="203"/>
      <c r="D31" s="205"/>
    </row>
    <row r="32" spans="1:4" s="191" customFormat="1" ht="24" customHeight="1">
      <c r="A32" s="194" t="s">
        <v>130</v>
      </c>
      <c r="B32" s="201"/>
      <c r="C32" s="203"/>
      <c r="D32" s="205"/>
    </row>
    <row r="33" spans="1:4" s="191" customFormat="1" ht="24" customHeight="1">
      <c r="A33" s="194" t="s">
        <v>131</v>
      </c>
      <c r="B33" s="201"/>
      <c r="C33" s="203"/>
      <c r="D33" s="205"/>
    </row>
    <row r="34" spans="1:4" s="191" customFormat="1" ht="24" customHeight="1">
      <c r="A34" s="194" t="s">
        <v>132</v>
      </c>
      <c r="B34" s="201"/>
      <c r="C34" s="203"/>
      <c r="D34" s="205"/>
    </row>
    <row r="35" spans="1:4" s="191" customFormat="1" ht="24" customHeight="1">
      <c r="A35" s="195" t="s">
        <v>134</v>
      </c>
      <c r="B35" s="201"/>
      <c r="C35" s="203"/>
      <c r="D35" s="205"/>
    </row>
    <row r="36" spans="1:4" s="191" customFormat="1" ht="24" customHeight="1">
      <c r="A36" s="169" t="s">
        <v>115</v>
      </c>
      <c r="B36" s="201">
        <f>SUM(B37:B41)</f>
        <v>0</v>
      </c>
      <c r="C36" s="201">
        <f>SUM(C37:C41)</f>
        <v>0</v>
      </c>
      <c r="D36" s="205"/>
    </row>
    <row r="37" spans="1:4" s="191" customFormat="1" ht="24" customHeight="1">
      <c r="A37" s="194" t="s">
        <v>129</v>
      </c>
      <c r="B37" s="201"/>
      <c r="C37" s="203"/>
      <c r="D37" s="205"/>
    </row>
    <row r="38" spans="1:4" s="191" customFormat="1" ht="24" customHeight="1">
      <c r="A38" s="194" t="s">
        <v>130</v>
      </c>
      <c r="B38" s="201"/>
      <c r="C38" s="203"/>
      <c r="D38" s="205"/>
    </row>
    <row r="39" spans="1:4" s="191" customFormat="1" ht="24" customHeight="1">
      <c r="A39" s="194" t="s">
        <v>131</v>
      </c>
      <c r="B39" s="201"/>
      <c r="C39" s="203"/>
      <c r="D39" s="205"/>
    </row>
    <row r="40" spans="1:4" s="191" customFormat="1" ht="24" customHeight="1">
      <c r="A40" s="194" t="s">
        <v>132</v>
      </c>
      <c r="B40" s="201"/>
      <c r="C40" s="203"/>
      <c r="D40" s="205"/>
    </row>
    <row r="41" spans="1:4" s="191" customFormat="1" ht="24" customHeight="1">
      <c r="A41" s="194" t="s">
        <v>134</v>
      </c>
      <c r="B41" s="201"/>
      <c r="C41" s="203"/>
      <c r="D41" s="205"/>
    </row>
    <row r="42" spans="1:4" s="191" customFormat="1" ht="37.5" customHeight="1">
      <c r="A42" s="169" t="s">
        <v>136</v>
      </c>
      <c r="B42" s="201">
        <f>SUM(B43:B47)</f>
        <v>0</v>
      </c>
      <c r="C42" s="201">
        <v>6270</v>
      </c>
      <c r="D42" s="205">
        <f t="shared" ref="D42" si="1">B42/C42*100</f>
        <v>0</v>
      </c>
    </row>
    <row r="43" spans="1:4" s="191" customFormat="1" ht="24" customHeight="1">
      <c r="A43" s="169" t="s">
        <v>750</v>
      </c>
      <c r="B43" s="201"/>
      <c r="C43" s="203"/>
      <c r="D43" s="205"/>
    </row>
    <row r="44" spans="1:4" s="191" customFormat="1" ht="24" customHeight="1">
      <c r="A44" s="169" t="s">
        <v>751</v>
      </c>
      <c r="B44" s="201"/>
      <c r="C44" s="203"/>
      <c r="D44" s="205"/>
    </row>
    <row r="45" spans="1:4" s="191" customFormat="1" ht="24" customHeight="1">
      <c r="A45" s="169" t="s">
        <v>752</v>
      </c>
      <c r="B45" s="201"/>
      <c r="C45" s="203"/>
      <c r="D45" s="205"/>
    </row>
    <row r="46" spans="1:4" s="191" customFormat="1" ht="24" customHeight="1">
      <c r="A46" s="197" t="s">
        <v>275</v>
      </c>
      <c r="B46" s="201"/>
      <c r="C46" s="203"/>
      <c r="D46" s="205"/>
    </row>
    <row r="47" spans="1:4" s="191" customFormat="1" ht="24" customHeight="1">
      <c r="A47" s="197" t="s">
        <v>276</v>
      </c>
      <c r="B47" s="201"/>
      <c r="C47" s="203"/>
      <c r="D47" s="205"/>
    </row>
    <row r="48" spans="1:4" s="208" customFormat="1" ht="24" customHeight="1">
      <c r="A48" s="185" t="s">
        <v>116</v>
      </c>
      <c r="B48" s="206">
        <f>SUM(B49:B53)</f>
        <v>0</v>
      </c>
      <c r="C48" s="206">
        <f>SUM(C49:C53)</f>
        <v>0</v>
      </c>
      <c r="D48" s="209"/>
    </row>
    <row r="49" spans="1:4" s="191" customFormat="1" ht="24" customHeight="1">
      <c r="A49" s="194" t="s">
        <v>129</v>
      </c>
      <c r="B49" s="201"/>
      <c r="C49" s="203"/>
      <c r="D49" s="205"/>
    </row>
    <row r="50" spans="1:4" s="191" customFormat="1" ht="24" customHeight="1">
      <c r="A50" s="194" t="s">
        <v>130</v>
      </c>
      <c r="B50" s="201"/>
      <c r="C50" s="203"/>
      <c r="D50" s="205"/>
    </row>
    <row r="51" spans="1:4" s="191" customFormat="1" ht="24" customHeight="1">
      <c r="A51" s="194" t="s">
        <v>131</v>
      </c>
      <c r="B51" s="201"/>
      <c r="C51" s="203"/>
      <c r="D51" s="205"/>
    </row>
    <row r="52" spans="1:4" s="191" customFormat="1" ht="24" customHeight="1">
      <c r="A52" s="194" t="s">
        <v>132</v>
      </c>
      <c r="B52" s="201"/>
      <c r="C52" s="203"/>
      <c r="D52" s="205"/>
    </row>
    <row r="53" spans="1:4" s="191" customFormat="1" ht="24" customHeight="1">
      <c r="A53" s="194" t="s">
        <v>134</v>
      </c>
      <c r="B53" s="201"/>
      <c r="C53" s="203"/>
      <c r="D53" s="205"/>
    </row>
    <row r="54" spans="1:4" s="208" customFormat="1" ht="24" customHeight="1">
      <c r="A54" s="185" t="s">
        <v>117</v>
      </c>
      <c r="B54" s="206">
        <f>SUM(B55:B59)</f>
        <v>0</v>
      </c>
      <c r="C54" s="206">
        <f>SUM(C55:C59)</f>
        <v>0</v>
      </c>
      <c r="D54" s="209"/>
    </row>
    <row r="55" spans="1:4" s="191" customFormat="1" ht="24" customHeight="1">
      <c r="A55" s="194" t="s">
        <v>129</v>
      </c>
      <c r="B55" s="201"/>
      <c r="C55" s="203"/>
      <c r="D55" s="205"/>
    </row>
    <row r="56" spans="1:4" s="191" customFormat="1" ht="24" customHeight="1">
      <c r="A56" s="194" t="s">
        <v>130</v>
      </c>
      <c r="B56" s="201"/>
      <c r="C56" s="203"/>
      <c r="D56" s="205"/>
    </row>
    <row r="57" spans="1:4" s="191" customFormat="1" ht="24" customHeight="1">
      <c r="A57" s="194" t="s">
        <v>131</v>
      </c>
      <c r="B57" s="201"/>
      <c r="C57" s="203"/>
      <c r="D57" s="205"/>
    </row>
    <row r="58" spans="1:4" s="191" customFormat="1" ht="24" customHeight="1">
      <c r="A58" s="194" t="s">
        <v>132</v>
      </c>
      <c r="B58" s="201"/>
      <c r="C58" s="203"/>
      <c r="D58" s="205"/>
    </row>
    <row r="59" spans="1:4" s="191" customFormat="1" ht="24" customHeight="1">
      <c r="A59" s="194" t="s">
        <v>134</v>
      </c>
      <c r="B59" s="201"/>
      <c r="C59" s="203"/>
      <c r="D59" s="205"/>
    </row>
    <row r="60" spans="1:4" s="208" customFormat="1" ht="24" customHeight="1">
      <c r="A60" s="185" t="s">
        <v>118</v>
      </c>
      <c r="B60" s="206">
        <f>SUM(B61:B65)</f>
        <v>0</v>
      </c>
      <c r="C60" s="206">
        <f>SUM(C61:C65)</f>
        <v>0</v>
      </c>
      <c r="D60" s="209"/>
    </row>
    <row r="61" spans="1:4" s="191" customFormat="1" ht="24" customHeight="1">
      <c r="A61" s="194" t="s">
        <v>129</v>
      </c>
      <c r="B61" s="201"/>
      <c r="C61" s="203"/>
      <c r="D61" s="205"/>
    </row>
    <row r="62" spans="1:4" s="191" customFormat="1" ht="24" customHeight="1">
      <c r="A62" s="194" t="s">
        <v>130</v>
      </c>
      <c r="B62" s="201"/>
      <c r="C62" s="203"/>
      <c r="D62" s="205"/>
    </row>
    <row r="63" spans="1:4" s="191" customFormat="1" ht="24" customHeight="1">
      <c r="A63" s="194" t="s">
        <v>131</v>
      </c>
      <c r="B63" s="201"/>
      <c r="C63" s="203"/>
      <c r="D63" s="205"/>
    </row>
    <row r="64" spans="1:4" s="191" customFormat="1" ht="24" customHeight="1">
      <c r="A64" s="194" t="s">
        <v>132</v>
      </c>
      <c r="B64" s="201"/>
      <c r="C64" s="203"/>
      <c r="D64" s="205"/>
    </row>
    <row r="65" spans="1:4" s="191" customFormat="1" ht="24" customHeight="1">
      <c r="A65" s="194" t="s">
        <v>134</v>
      </c>
      <c r="B65" s="201"/>
      <c r="C65" s="203"/>
      <c r="D65" s="205"/>
    </row>
  </sheetData>
  <mergeCells count="1">
    <mergeCell ref="A2:D2"/>
  </mergeCells>
  <phoneticPr fontId="35" type="noConversion"/>
  <conditionalFormatting sqref="A5:A16">
    <cfRule type="expression" dxfId="6" priority="6" stopIfTrue="1">
      <formula>"len($A:$A)=3"</formula>
    </cfRule>
  </conditionalFormatting>
  <conditionalFormatting sqref="A31:A35">
    <cfRule type="expression" dxfId="5" priority="5" stopIfTrue="1">
      <formula>"len($A:$A)=3"</formula>
    </cfRule>
  </conditionalFormatting>
  <conditionalFormatting sqref="A37:A41">
    <cfRule type="expression" dxfId="4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2" priority="2" stopIfTrue="1">
      <formula>"len($A:$A)=3"</formula>
    </cfRule>
  </conditionalFormatting>
  <conditionalFormatting sqref="A61:A65">
    <cfRule type="expression" dxfId="1" priority="1" stopIfTrue="1">
      <formula>"len($A:$A)=3"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A24" sqref="A24:XFD24"/>
    </sheetView>
  </sheetViews>
  <sheetFormatPr defaultColWidth="9" defaultRowHeight="14.25"/>
  <cols>
    <col min="1" max="1" width="39.375" style="230" customWidth="1"/>
    <col min="2" max="2" width="12.5" style="216" customWidth="1"/>
    <col min="3" max="3" width="12.5" style="215" customWidth="1"/>
    <col min="4" max="4" width="18.75" style="236" customWidth="1"/>
    <col min="5" max="16384" width="9" style="215"/>
  </cols>
  <sheetData>
    <row r="1" spans="1:4" s="210" customFormat="1" ht="24" customHeight="1">
      <c r="A1" s="218" t="s">
        <v>194</v>
      </c>
      <c r="B1" s="211"/>
      <c r="D1" s="234"/>
    </row>
    <row r="2" spans="1:4" s="212" customFormat="1" ht="45" customHeight="1">
      <c r="A2" s="254" t="s">
        <v>609</v>
      </c>
      <c r="B2" s="254"/>
      <c r="C2" s="254"/>
      <c r="D2" s="254"/>
    </row>
    <row r="3" spans="1:4" s="210" customFormat="1" ht="24" customHeight="1">
      <c r="A3" s="219"/>
      <c r="B3" s="213"/>
      <c r="C3" s="214"/>
      <c r="D3" s="235" t="s">
        <v>83</v>
      </c>
    </row>
    <row r="4" spans="1:4" s="210" customFormat="1" ht="37.5" customHeight="1">
      <c r="A4" s="140" t="s">
        <v>703</v>
      </c>
      <c r="B4" s="20" t="s">
        <v>299</v>
      </c>
      <c r="C4" s="21" t="s">
        <v>325</v>
      </c>
      <c r="D4" s="67" t="s">
        <v>326</v>
      </c>
    </row>
    <row r="5" spans="1:4" s="217" customFormat="1" ht="24" customHeight="1">
      <c r="A5" s="185" t="s">
        <v>121</v>
      </c>
      <c r="B5" s="232"/>
      <c r="C5" s="231"/>
      <c r="D5" s="207"/>
    </row>
    <row r="6" spans="1:4" s="210" customFormat="1" ht="24" customHeight="1">
      <c r="A6" s="220" t="s">
        <v>753</v>
      </c>
      <c r="B6" s="199"/>
      <c r="C6" s="199"/>
      <c r="D6" s="204"/>
    </row>
    <row r="7" spans="1:4" s="210" customFormat="1" ht="24" customHeight="1">
      <c r="A7" s="220" t="s">
        <v>766</v>
      </c>
      <c r="B7" s="199"/>
      <c r="C7" s="199"/>
      <c r="D7" s="204"/>
    </row>
    <row r="8" spans="1:4" s="210" customFormat="1" ht="24" customHeight="1">
      <c r="A8" s="220" t="s">
        <v>767</v>
      </c>
      <c r="B8" s="199"/>
      <c r="C8" s="199"/>
      <c r="D8" s="204"/>
    </row>
    <row r="9" spans="1:4" s="210" customFormat="1" ht="37.5" customHeight="1">
      <c r="A9" s="220" t="s">
        <v>768</v>
      </c>
      <c r="B9" s="199"/>
      <c r="C9" s="199"/>
      <c r="D9" s="204"/>
    </row>
    <row r="10" spans="1:4" s="217" customFormat="1" ht="24" customHeight="1">
      <c r="A10" s="185" t="s">
        <v>122</v>
      </c>
      <c r="B10" s="232">
        <v>2960</v>
      </c>
      <c r="C10" s="233">
        <v>2877</v>
      </c>
      <c r="D10" s="209">
        <f t="shared" ref="D10:D31" si="0">B10/C10*100</f>
        <v>102.9</v>
      </c>
    </row>
    <row r="11" spans="1:4" s="210" customFormat="1" ht="24" customHeight="1">
      <c r="A11" s="221" t="s">
        <v>754</v>
      </c>
      <c r="B11" s="198">
        <v>2960</v>
      </c>
      <c r="C11" s="200"/>
      <c r="D11" s="205"/>
    </row>
    <row r="12" spans="1:4" s="210" customFormat="1" ht="24" customHeight="1">
      <c r="A12" s="221" t="s">
        <v>769</v>
      </c>
      <c r="B12" s="198"/>
      <c r="C12" s="200"/>
      <c r="D12" s="205"/>
    </row>
    <row r="13" spans="1:4" s="210" customFormat="1" ht="24" customHeight="1">
      <c r="A13" s="221" t="s">
        <v>770</v>
      </c>
      <c r="B13" s="198"/>
      <c r="C13" s="200"/>
      <c r="D13" s="205"/>
    </row>
    <row r="14" spans="1:4" s="210" customFormat="1" ht="37.5" customHeight="1">
      <c r="A14" s="221" t="s">
        <v>771</v>
      </c>
      <c r="B14" s="198"/>
      <c r="C14" s="200"/>
      <c r="D14" s="205"/>
    </row>
    <row r="15" spans="1:4" s="217" customFormat="1" ht="37.5" customHeight="1">
      <c r="A15" s="185" t="s">
        <v>123</v>
      </c>
      <c r="B15" s="232">
        <v>16148</v>
      </c>
      <c r="C15" s="233">
        <v>14503</v>
      </c>
      <c r="D15" s="209">
        <f t="shared" si="0"/>
        <v>111.3</v>
      </c>
    </row>
    <row r="16" spans="1:4" s="210" customFormat="1" ht="24" customHeight="1">
      <c r="A16" s="222" t="s">
        <v>755</v>
      </c>
      <c r="B16" s="198">
        <v>16148</v>
      </c>
      <c r="C16" s="200"/>
      <c r="D16" s="205"/>
    </row>
    <row r="17" spans="1:4" s="210" customFormat="1" ht="37.5" customHeight="1">
      <c r="A17" s="222" t="s">
        <v>772</v>
      </c>
      <c r="B17" s="198"/>
      <c r="C17" s="200"/>
      <c r="D17" s="205"/>
    </row>
    <row r="18" spans="1:4" s="217" customFormat="1" ht="24" customHeight="1">
      <c r="A18" s="185" t="s">
        <v>124</v>
      </c>
      <c r="B18" s="232"/>
      <c r="C18" s="233"/>
      <c r="D18" s="209"/>
    </row>
    <row r="19" spans="1:4" s="210" customFormat="1" ht="24" customHeight="1">
      <c r="A19" s="223" t="s">
        <v>756</v>
      </c>
      <c r="B19" s="198"/>
      <c r="C19" s="200"/>
      <c r="D19" s="205"/>
    </row>
    <row r="20" spans="1:4" s="210" customFormat="1" ht="24" customHeight="1">
      <c r="A20" s="223" t="s">
        <v>773</v>
      </c>
      <c r="B20" s="198"/>
      <c r="C20" s="200"/>
      <c r="D20" s="205"/>
    </row>
    <row r="21" spans="1:4" s="210" customFormat="1" ht="37.5" customHeight="1">
      <c r="A21" s="223" t="s">
        <v>774</v>
      </c>
      <c r="B21" s="198"/>
      <c r="C21" s="200"/>
      <c r="D21" s="205"/>
    </row>
    <row r="22" spans="1:4" s="217" customFormat="1" ht="24" customHeight="1">
      <c r="A22" s="185" t="s">
        <v>125</v>
      </c>
      <c r="B22" s="232"/>
      <c r="C22" s="233">
        <v>6270</v>
      </c>
      <c r="D22" s="209">
        <f t="shared" si="0"/>
        <v>0</v>
      </c>
    </row>
    <row r="23" spans="1:4" s="210" customFormat="1" ht="37.5" customHeight="1">
      <c r="A23" s="169" t="s">
        <v>757</v>
      </c>
      <c r="B23" s="198"/>
      <c r="C23" s="200"/>
      <c r="D23" s="205"/>
    </row>
    <row r="24" spans="1:4" s="210" customFormat="1" ht="37.5" customHeight="1">
      <c r="A24" s="224" t="s">
        <v>758</v>
      </c>
      <c r="B24" s="198"/>
      <c r="C24" s="200"/>
      <c r="D24" s="205"/>
    </row>
    <row r="25" spans="1:4" s="210" customFormat="1" ht="24" customHeight="1">
      <c r="A25" s="224" t="s">
        <v>775</v>
      </c>
      <c r="B25" s="198"/>
      <c r="C25" s="200"/>
      <c r="D25" s="205"/>
    </row>
    <row r="26" spans="1:4" s="210" customFormat="1" ht="37.5" customHeight="1">
      <c r="A26" s="224" t="s">
        <v>776</v>
      </c>
      <c r="B26" s="198"/>
      <c r="C26" s="200"/>
      <c r="D26" s="205"/>
    </row>
    <row r="27" spans="1:4" s="210" customFormat="1" ht="24" customHeight="1">
      <c r="A27" s="169" t="s">
        <v>759</v>
      </c>
      <c r="B27" s="198"/>
      <c r="C27" s="200"/>
      <c r="D27" s="205"/>
    </row>
    <row r="28" spans="1:4" s="210" customFormat="1" ht="37.5" customHeight="1">
      <c r="A28" s="225" t="s">
        <v>760</v>
      </c>
      <c r="B28" s="198"/>
      <c r="C28" s="200"/>
      <c r="D28" s="205"/>
    </row>
    <row r="29" spans="1:4" s="210" customFormat="1" ht="24" customHeight="1">
      <c r="A29" s="225" t="s">
        <v>775</v>
      </c>
      <c r="B29" s="198"/>
      <c r="C29" s="200"/>
      <c r="D29" s="205"/>
    </row>
    <row r="30" spans="1:4" s="210" customFormat="1" ht="37.5" customHeight="1">
      <c r="A30" s="225" t="s">
        <v>777</v>
      </c>
      <c r="B30" s="198"/>
      <c r="C30" s="200"/>
      <c r="D30" s="205"/>
    </row>
    <row r="31" spans="1:4" s="210" customFormat="1" ht="24" customHeight="1">
      <c r="A31" s="169" t="s">
        <v>761</v>
      </c>
      <c r="B31" s="198"/>
      <c r="C31" s="200">
        <v>6270</v>
      </c>
      <c r="D31" s="205">
        <f t="shared" si="0"/>
        <v>0</v>
      </c>
    </row>
    <row r="32" spans="1:4" s="210" customFormat="1" ht="37.5" customHeight="1">
      <c r="A32" s="226" t="s">
        <v>762</v>
      </c>
      <c r="B32" s="198"/>
      <c r="C32" s="200"/>
      <c r="D32" s="205"/>
    </row>
    <row r="33" spans="1:4" s="210" customFormat="1" ht="24" customHeight="1">
      <c r="A33" s="226" t="s">
        <v>775</v>
      </c>
      <c r="B33" s="198"/>
      <c r="C33" s="200"/>
      <c r="D33" s="205"/>
    </row>
    <row r="34" spans="1:4" s="210" customFormat="1" ht="37.5" customHeight="1">
      <c r="A34" s="226" t="s">
        <v>778</v>
      </c>
      <c r="B34" s="198"/>
      <c r="C34" s="200"/>
      <c r="D34" s="205"/>
    </row>
    <row r="35" spans="1:4" s="217" customFormat="1" ht="24" customHeight="1">
      <c r="A35" s="185" t="s">
        <v>126</v>
      </c>
      <c r="B35" s="232"/>
      <c r="C35" s="233"/>
      <c r="D35" s="209"/>
    </row>
    <row r="36" spans="1:4" s="210" customFormat="1" ht="24" customHeight="1">
      <c r="A36" s="227" t="s">
        <v>763</v>
      </c>
      <c r="B36" s="198"/>
      <c r="C36" s="200"/>
      <c r="D36" s="205"/>
    </row>
    <row r="37" spans="1:4" s="210" customFormat="1" ht="24" customHeight="1">
      <c r="A37" s="227" t="s">
        <v>779</v>
      </c>
      <c r="B37" s="198"/>
      <c r="C37" s="200"/>
      <c r="D37" s="205"/>
    </row>
    <row r="38" spans="1:4" s="210" customFormat="1" ht="24" customHeight="1">
      <c r="A38" s="227" t="s">
        <v>780</v>
      </c>
      <c r="B38" s="198"/>
      <c r="C38" s="200"/>
      <c r="D38" s="205"/>
    </row>
    <row r="39" spans="1:4" s="210" customFormat="1" ht="24" customHeight="1">
      <c r="A39" s="227" t="s">
        <v>781</v>
      </c>
      <c r="B39" s="198"/>
      <c r="C39" s="200"/>
      <c r="D39" s="205"/>
    </row>
    <row r="40" spans="1:4" s="217" customFormat="1" ht="24" customHeight="1">
      <c r="A40" s="185" t="s">
        <v>127</v>
      </c>
      <c r="B40" s="232"/>
      <c r="C40" s="233"/>
      <c r="D40" s="209"/>
    </row>
    <row r="41" spans="1:4" s="210" customFormat="1" ht="24" customHeight="1">
      <c r="A41" s="228" t="s">
        <v>764</v>
      </c>
      <c r="B41" s="198"/>
      <c r="C41" s="200"/>
      <c r="D41" s="205"/>
    </row>
    <row r="42" spans="1:4" s="210" customFormat="1" ht="24" customHeight="1">
      <c r="A42" s="228" t="s">
        <v>782</v>
      </c>
      <c r="B42" s="198"/>
      <c r="C42" s="200"/>
      <c r="D42" s="205"/>
    </row>
    <row r="43" spans="1:4" s="210" customFormat="1" ht="24" customHeight="1">
      <c r="A43" s="228" t="s">
        <v>767</v>
      </c>
      <c r="B43" s="198"/>
      <c r="C43" s="200"/>
      <c r="D43" s="205"/>
    </row>
    <row r="44" spans="1:4" s="210" customFormat="1" ht="24" customHeight="1">
      <c r="A44" s="228" t="s">
        <v>783</v>
      </c>
      <c r="B44" s="198"/>
      <c r="C44" s="200"/>
      <c r="D44" s="205"/>
    </row>
    <row r="45" spans="1:4" s="210" customFormat="1" ht="24" customHeight="1">
      <c r="A45" s="228" t="s">
        <v>784</v>
      </c>
      <c r="B45" s="198"/>
      <c r="C45" s="200"/>
      <c r="D45" s="205"/>
    </row>
    <row r="46" spans="1:4" s="217" customFormat="1" ht="24" customHeight="1">
      <c r="A46" s="185" t="s">
        <v>128</v>
      </c>
      <c r="B46" s="232"/>
      <c r="C46" s="233"/>
      <c r="D46" s="209"/>
    </row>
    <row r="47" spans="1:4" s="210" customFormat="1" ht="24" customHeight="1">
      <c r="A47" s="229" t="s">
        <v>765</v>
      </c>
      <c r="B47" s="198"/>
      <c r="C47" s="200"/>
      <c r="D47" s="205"/>
    </row>
    <row r="48" spans="1:4" s="210" customFormat="1" ht="24" customHeight="1">
      <c r="A48" s="229" t="s">
        <v>785</v>
      </c>
      <c r="B48" s="198"/>
      <c r="C48" s="200"/>
      <c r="D48" s="205"/>
    </row>
    <row r="49" spans="1:4" s="210" customFormat="1" ht="24" customHeight="1">
      <c r="A49" s="229" t="s">
        <v>786</v>
      </c>
      <c r="B49" s="198"/>
      <c r="C49" s="200"/>
      <c r="D49" s="205"/>
    </row>
  </sheetData>
  <mergeCells count="1">
    <mergeCell ref="A2:D2"/>
  </mergeCells>
  <phoneticPr fontId="35" type="noConversion"/>
  <conditionalFormatting sqref="A5:A14">
    <cfRule type="expression" dxfId="0" priority="1" stopIfTrue="1">
      <formula>"len($A:$A)=3"</formula>
    </cfRule>
  </conditionalFormatting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3" workbookViewId="0">
      <selection activeCell="A24" sqref="A24:XFD24"/>
    </sheetView>
  </sheetViews>
  <sheetFormatPr defaultRowHeight="14.25"/>
  <cols>
    <col min="1" max="1" width="39.375" customWidth="1"/>
    <col min="2" max="3" width="12.5" customWidth="1"/>
    <col min="4" max="4" width="18.75" customWidth="1"/>
    <col min="6" max="6" width="45.25" bestFit="1" customWidth="1"/>
    <col min="7" max="7" width="8" bestFit="1" customWidth="1"/>
    <col min="8" max="8" width="24.125" bestFit="1" customWidth="1"/>
    <col min="9" max="9" width="9.25" bestFit="1" customWidth="1"/>
  </cols>
  <sheetData>
    <row r="1" spans="1:4" s="16" customFormat="1" ht="24" customHeight="1">
      <c r="A1" s="27" t="s">
        <v>303</v>
      </c>
      <c r="B1" s="27"/>
    </row>
    <row r="2" spans="1:4" s="58" customFormat="1" ht="45" customHeight="1">
      <c r="A2" s="243" t="s">
        <v>304</v>
      </c>
      <c r="B2" s="243"/>
      <c r="C2" s="243"/>
      <c r="D2" s="243"/>
    </row>
    <row r="3" spans="1:4" s="16" customFormat="1" ht="24" customHeight="1">
      <c r="A3" s="17"/>
      <c r="B3" s="27"/>
      <c r="D3" s="18" t="s">
        <v>305</v>
      </c>
    </row>
    <row r="4" spans="1:4" s="33" customFormat="1" ht="37.5" customHeight="1">
      <c r="A4" s="19" t="s">
        <v>306</v>
      </c>
      <c r="B4" s="20" t="s">
        <v>299</v>
      </c>
      <c r="C4" s="21" t="s">
        <v>325</v>
      </c>
      <c r="D4" s="21" t="s">
        <v>326</v>
      </c>
    </row>
    <row r="5" spans="1:4" s="16" customFormat="1" ht="24" customHeight="1">
      <c r="A5" s="28" t="s">
        <v>5</v>
      </c>
      <c r="B5" s="22">
        <v>12993</v>
      </c>
      <c r="C5" s="23">
        <v>10369</v>
      </c>
      <c r="D5" s="32">
        <f>B5/C5*100</f>
        <v>125.3</v>
      </c>
    </row>
    <row r="6" spans="1:4" s="16" customFormat="1" ht="24" customHeight="1">
      <c r="A6" s="28" t="s">
        <v>39</v>
      </c>
      <c r="B6" s="22">
        <v>0</v>
      </c>
      <c r="C6" s="23">
        <v>0</v>
      </c>
      <c r="D6" s="32"/>
    </row>
    <row r="7" spans="1:4" s="16" customFormat="1" ht="24" customHeight="1">
      <c r="A7" s="28" t="s">
        <v>307</v>
      </c>
      <c r="B7" s="22">
        <v>173</v>
      </c>
      <c r="C7" s="23">
        <v>157</v>
      </c>
      <c r="D7" s="32">
        <f t="shared" ref="D7:D45" si="0">B7/C7*100</f>
        <v>110.2</v>
      </c>
    </row>
    <row r="8" spans="1:4" s="16" customFormat="1" ht="24" customHeight="1">
      <c r="A8" s="28" t="s">
        <v>40</v>
      </c>
      <c r="B8" s="22">
        <v>1206</v>
      </c>
      <c r="C8" s="23">
        <v>1040</v>
      </c>
      <c r="D8" s="32">
        <f t="shared" si="0"/>
        <v>116</v>
      </c>
    </row>
    <row r="9" spans="1:4" s="16" customFormat="1" ht="24" customHeight="1">
      <c r="A9" s="28" t="s">
        <v>41</v>
      </c>
      <c r="B9" s="22">
        <v>42422</v>
      </c>
      <c r="C9" s="23">
        <v>38588</v>
      </c>
      <c r="D9" s="32">
        <f t="shared" si="0"/>
        <v>109.9</v>
      </c>
    </row>
    <row r="10" spans="1:4" s="16" customFormat="1" ht="24" customHeight="1">
      <c r="A10" s="28" t="s">
        <v>42</v>
      </c>
      <c r="B10" s="22">
        <v>2564</v>
      </c>
      <c r="C10" s="23">
        <v>2408</v>
      </c>
      <c r="D10" s="32">
        <f t="shared" si="0"/>
        <v>106.5</v>
      </c>
    </row>
    <row r="11" spans="1:4" s="16" customFormat="1" ht="24" customHeight="1">
      <c r="A11" s="28" t="s">
        <v>43</v>
      </c>
      <c r="B11" s="22">
        <v>1266</v>
      </c>
      <c r="C11" s="23">
        <v>888</v>
      </c>
      <c r="D11" s="32">
        <f t="shared" si="0"/>
        <v>142.6</v>
      </c>
    </row>
    <row r="12" spans="1:4" s="16" customFormat="1" ht="24" customHeight="1">
      <c r="A12" s="28" t="s">
        <v>44</v>
      </c>
      <c r="B12" s="22">
        <v>18451</v>
      </c>
      <c r="C12" s="23">
        <v>17437</v>
      </c>
      <c r="D12" s="32">
        <f t="shared" si="0"/>
        <v>105.8</v>
      </c>
    </row>
    <row r="13" spans="1:4" s="16" customFormat="1" ht="24" customHeight="1">
      <c r="A13" s="28" t="s">
        <v>45</v>
      </c>
      <c r="B13" s="22">
        <v>8345</v>
      </c>
      <c r="C13" s="23">
        <v>11331</v>
      </c>
      <c r="D13" s="32">
        <f t="shared" si="0"/>
        <v>73.599999999999994</v>
      </c>
    </row>
    <row r="14" spans="1:4" s="16" customFormat="1" ht="24" customHeight="1">
      <c r="A14" s="28" t="s">
        <v>46</v>
      </c>
      <c r="B14" s="22">
        <v>591</v>
      </c>
      <c r="C14" s="23">
        <v>436</v>
      </c>
      <c r="D14" s="32">
        <f t="shared" si="0"/>
        <v>135.6</v>
      </c>
    </row>
    <row r="15" spans="1:4" s="16" customFormat="1" ht="24" customHeight="1">
      <c r="A15" s="28" t="s">
        <v>47</v>
      </c>
      <c r="B15" s="22">
        <v>4018</v>
      </c>
      <c r="C15" s="23">
        <v>4416</v>
      </c>
      <c r="D15" s="32">
        <f t="shared" si="0"/>
        <v>91</v>
      </c>
    </row>
    <row r="16" spans="1:4" s="16" customFormat="1" ht="24" customHeight="1">
      <c r="A16" s="28" t="s">
        <v>48</v>
      </c>
      <c r="B16" s="22">
        <v>1468</v>
      </c>
      <c r="C16" s="23">
        <v>1429</v>
      </c>
      <c r="D16" s="32">
        <f t="shared" si="0"/>
        <v>102.7</v>
      </c>
    </row>
    <row r="17" spans="1:4" s="16" customFormat="1" ht="24" customHeight="1">
      <c r="A17" s="28" t="s">
        <v>49</v>
      </c>
      <c r="B17" s="22">
        <v>272</v>
      </c>
      <c r="C17" s="23">
        <v>264</v>
      </c>
      <c r="D17" s="32">
        <f t="shared" si="0"/>
        <v>103</v>
      </c>
    </row>
    <row r="18" spans="1:4" s="16" customFormat="1" ht="24" customHeight="1">
      <c r="A18" s="28" t="s">
        <v>50</v>
      </c>
      <c r="B18" s="22">
        <v>300</v>
      </c>
      <c r="C18" s="23">
        <v>233</v>
      </c>
      <c r="D18" s="32">
        <f t="shared" si="0"/>
        <v>128.80000000000001</v>
      </c>
    </row>
    <row r="19" spans="1:4" s="16" customFormat="1" ht="24" customHeight="1">
      <c r="A19" s="28" t="s">
        <v>51</v>
      </c>
      <c r="B19" s="22">
        <v>0</v>
      </c>
      <c r="C19" s="23">
        <v>0</v>
      </c>
      <c r="D19" s="32"/>
    </row>
    <row r="20" spans="1:4" s="16" customFormat="1" ht="24" customHeight="1">
      <c r="A20" s="28" t="s">
        <v>52</v>
      </c>
      <c r="B20" s="22">
        <v>0</v>
      </c>
      <c r="C20" s="23">
        <v>0</v>
      </c>
      <c r="D20" s="32"/>
    </row>
    <row r="21" spans="1:4" s="16" customFormat="1" ht="24" customHeight="1">
      <c r="A21" s="28" t="s">
        <v>53</v>
      </c>
      <c r="B21" s="22">
        <v>0</v>
      </c>
      <c r="C21" s="23">
        <v>0</v>
      </c>
      <c r="D21" s="32"/>
    </row>
    <row r="22" spans="1:4" s="16" customFormat="1" ht="24" customHeight="1">
      <c r="A22" s="28" t="s">
        <v>54</v>
      </c>
      <c r="B22" s="22">
        <v>0</v>
      </c>
      <c r="C22" s="23">
        <v>2</v>
      </c>
      <c r="D22" s="32">
        <f t="shared" si="0"/>
        <v>0</v>
      </c>
    </row>
    <row r="23" spans="1:4" s="16" customFormat="1" ht="24" customHeight="1">
      <c r="A23" s="28" t="s">
        <v>55</v>
      </c>
      <c r="B23" s="22">
        <v>24</v>
      </c>
      <c r="C23" s="23">
        <v>0</v>
      </c>
      <c r="D23" s="32"/>
    </row>
    <row r="24" spans="1:4" s="16" customFormat="1" ht="24" customHeight="1">
      <c r="A24" s="28" t="s">
        <v>56</v>
      </c>
      <c r="B24" s="22">
        <v>1780</v>
      </c>
      <c r="C24" s="23">
        <v>1129</v>
      </c>
      <c r="D24" s="32">
        <f t="shared" si="0"/>
        <v>157.69999999999999</v>
      </c>
    </row>
    <row r="25" spans="1:4" s="16" customFormat="1" ht="24" customHeight="1">
      <c r="A25" s="28" t="s">
        <v>57</v>
      </c>
      <c r="B25" s="22">
        <v>800</v>
      </c>
      <c r="C25" s="23">
        <v>800</v>
      </c>
      <c r="D25" s="32">
        <f t="shared" si="0"/>
        <v>100</v>
      </c>
    </row>
    <row r="26" spans="1:4" s="16" customFormat="1" ht="24" customHeight="1">
      <c r="A26" s="28" t="s">
        <v>58</v>
      </c>
      <c r="B26" s="22">
        <v>3972</v>
      </c>
      <c r="C26" s="23">
        <v>2882</v>
      </c>
      <c r="D26" s="32">
        <f t="shared" si="0"/>
        <v>137.80000000000001</v>
      </c>
    </row>
    <row r="27" spans="1:4" s="16" customFormat="1" ht="24" customHeight="1">
      <c r="A27" s="28" t="s">
        <v>59</v>
      </c>
      <c r="B27" s="22">
        <v>8380</v>
      </c>
      <c r="C27" s="23">
        <v>4599</v>
      </c>
      <c r="D27" s="32">
        <f t="shared" si="0"/>
        <v>182.2</v>
      </c>
    </row>
    <row r="28" spans="1:4" s="16" customFormat="1" ht="24" customHeight="1">
      <c r="A28" s="28" t="s">
        <v>60</v>
      </c>
      <c r="B28" s="22">
        <v>0</v>
      </c>
      <c r="C28" s="23">
        <v>23</v>
      </c>
      <c r="D28" s="32">
        <f t="shared" si="0"/>
        <v>0</v>
      </c>
    </row>
    <row r="29" spans="1:4" s="43" customFormat="1" ht="24" customHeight="1">
      <c r="A29" s="40" t="s">
        <v>321</v>
      </c>
      <c r="B29" s="41">
        <f>SUM(B5:B28)</f>
        <v>109025</v>
      </c>
      <c r="C29" s="41">
        <f>SUM(C5:C28)</f>
        <v>98431</v>
      </c>
      <c r="D29" s="32">
        <f t="shared" si="0"/>
        <v>110.8</v>
      </c>
    </row>
    <row r="30" spans="1:4" s="37" customFormat="1" ht="24" customHeight="1">
      <c r="A30" s="38" t="s">
        <v>324</v>
      </c>
      <c r="B30" s="35">
        <v>0</v>
      </c>
      <c r="C30" s="39">
        <v>0</v>
      </c>
      <c r="D30" s="32"/>
    </row>
    <row r="31" spans="1:4" s="37" customFormat="1" ht="24" customHeight="1">
      <c r="A31" s="38" t="s">
        <v>308</v>
      </c>
      <c r="B31" s="35">
        <f>SUM(B32,B36:B44)</f>
        <v>54272</v>
      </c>
      <c r="C31" s="35">
        <f>SUM(C32,C36:C44)</f>
        <v>47309</v>
      </c>
      <c r="D31" s="32">
        <f t="shared" si="0"/>
        <v>114.7</v>
      </c>
    </row>
    <row r="32" spans="1:4" s="16" customFormat="1" ht="24" customHeight="1">
      <c r="A32" s="24" t="s">
        <v>309</v>
      </c>
      <c r="B32" s="22">
        <f>SUM(B33:B35)</f>
        <v>16308</v>
      </c>
      <c r="C32" s="22">
        <f>SUM(C33:C35)</f>
        <v>16308</v>
      </c>
      <c r="D32" s="32">
        <f t="shared" si="0"/>
        <v>100</v>
      </c>
    </row>
    <row r="33" spans="1:4" s="16" customFormat="1" ht="24" customHeight="1">
      <c r="A33" s="24" t="s">
        <v>310</v>
      </c>
      <c r="B33" s="22">
        <v>16308</v>
      </c>
      <c r="C33" s="44">
        <v>16308</v>
      </c>
      <c r="D33" s="32">
        <f t="shared" si="0"/>
        <v>100</v>
      </c>
    </row>
    <row r="34" spans="1:4" s="16" customFormat="1" ht="24" customHeight="1">
      <c r="A34" s="24" t="s">
        <v>311</v>
      </c>
      <c r="B34" s="22">
        <v>0</v>
      </c>
      <c r="C34" s="23">
        <v>0</v>
      </c>
      <c r="D34" s="32"/>
    </row>
    <row r="35" spans="1:4" s="16" customFormat="1" ht="24" customHeight="1">
      <c r="A35" s="24" t="s">
        <v>312</v>
      </c>
      <c r="B35" s="22">
        <v>0</v>
      </c>
      <c r="C35" s="23">
        <v>0</v>
      </c>
      <c r="D35" s="32"/>
    </row>
    <row r="36" spans="1:4" s="16" customFormat="1" ht="24" customHeight="1">
      <c r="A36" s="24" t="s">
        <v>313</v>
      </c>
      <c r="B36" s="22">
        <v>37964</v>
      </c>
      <c r="C36" s="23">
        <v>31001</v>
      </c>
      <c r="D36" s="32">
        <f t="shared" si="0"/>
        <v>122.5</v>
      </c>
    </row>
    <row r="37" spans="1:4" s="16" customFormat="1" ht="24" customHeight="1">
      <c r="A37" s="24" t="s">
        <v>314</v>
      </c>
      <c r="B37" s="22">
        <v>0</v>
      </c>
      <c r="C37" s="23">
        <v>0</v>
      </c>
      <c r="D37" s="32"/>
    </row>
    <row r="38" spans="1:4" s="16" customFormat="1" ht="24" customHeight="1">
      <c r="A38" s="25" t="s">
        <v>315</v>
      </c>
      <c r="B38" s="22">
        <v>0</v>
      </c>
      <c r="C38" s="23">
        <v>0</v>
      </c>
      <c r="D38" s="32"/>
    </row>
    <row r="39" spans="1:4" s="16" customFormat="1" ht="24" customHeight="1">
      <c r="A39" s="26" t="s">
        <v>316</v>
      </c>
      <c r="B39" s="22">
        <v>0</v>
      </c>
      <c r="C39" s="23">
        <v>0</v>
      </c>
      <c r="D39" s="32"/>
    </row>
    <row r="40" spans="1:4" s="16" customFormat="1" ht="24" customHeight="1">
      <c r="A40" s="26" t="s">
        <v>317</v>
      </c>
      <c r="B40" s="22">
        <v>0</v>
      </c>
      <c r="C40" s="23">
        <v>0</v>
      </c>
      <c r="D40" s="32"/>
    </row>
    <row r="41" spans="1:4" s="16" customFormat="1" ht="24" customHeight="1">
      <c r="A41" s="24" t="s">
        <v>318</v>
      </c>
      <c r="B41" s="22">
        <v>0</v>
      </c>
      <c r="C41" s="23">
        <v>0</v>
      </c>
      <c r="D41" s="32"/>
    </row>
    <row r="42" spans="1:4" s="16" customFormat="1" ht="24" customHeight="1">
      <c r="A42" s="29" t="s">
        <v>319</v>
      </c>
      <c r="B42" s="22">
        <v>0</v>
      </c>
      <c r="C42" s="23">
        <v>0</v>
      </c>
      <c r="D42" s="32"/>
    </row>
    <row r="43" spans="1:4" s="16" customFormat="1" ht="24" customHeight="1">
      <c r="A43" s="26" t="s">
        <v>320</v>
      </c>
      <c r="B43" s="22">
        <v>0</v>
      </c>
      <c r="C43" s="23">
        <v>0</v>
      </c>
      <c r="D43" s="32"/>
    </row>
    <row r="44" spans="1:4" s="16" customFormat="1" ht="24" customHeight="1">
      <c r="A44" s="26" t="s">
        <v>323</v>
      </c>
      <c r="B44" s="22">
        <v>0</v>
      </c>
      <c r="C44" s="23">
        <v>0</v>
      </c>
      <c r="D44" s="32"/>
    </row>
    <row r="45" spans="1:4" s="43" customFormat="1" ht="24" customHeight="1">
      <c r="A45" s="40" t="s">
        <v>322</v>
      </c>
      <c r="B45" s="41">
        <f>SUM(B29:B31)</f>
        <v>163297</v>
      </c>
      <c r="C45" s="41">
        <f>SUM(C29:C31)</f>
        <v>145740</v>
      </c>
      <c r="D45" s="32">
        <f t="shared" si="0"/>
        <v>112</v>
      </c>
    </row>
    <row r="46" spans="1:4">
      <c r="A46" s="30"/>
      <c r="B46" s="31"/>
    </row>
    <row r="47" spans="1:4">
      <c r="A47" s="30"/>
      <c r="B47" s="31"/>
    </row>
    <row r="48" spans="1:4">
      <c r="A48" s="31"/>
      <c r="B48" s="31"/>
    </row>
    <row r="49" spans="1:2">
      <c r="A49" s="31"/>
      <c r="B49" s="31"/>
    </row>
    <row r="50" spans="1:2">
      <c r="A50" s="31"/>
      <c r="B50" s="31"/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1" zoomScaleNormal="100" workbookViewId="0">
      <selection activeCell="A24" sqref="A24:XFD24"/>
    </sheetView>
  </sheetViews>
  <sheetFormatPr defaultRowHeight="14.25"/>
  <cols>
    <col min="1" max="1" width="39.375" customWidth="1"/>
    <col min="2" max="3" width="12.5" customWidth="1"/>
    <col min="4" max="4" width="18.75" customWidth="1"/>
    <col min="6" max="6" width="45.25" bestFit="1" customWidth="1"/>
    <col min="7" max="7" width="23" bestFit="1" customWidth="1"/>
    <col min="8" max="8" width="9.25" bestFit="1" customWidth="1"/>
  </cols>
  <sheetData>
    <row r="1" spans="1:4" s="16" customFormat="1" ht="24" customHeight="1">
      <c r="A1" s="27" t="s">
        <v>344</v>
      </c>
      <c r="B1" s="27"/>
    </row>
    <row r="2" spans="1:4" s="58" customFormat="1" ht="45" customHeight="1">
      <c r="A2" s="243" t="s">
        <v>345</v>
      </c>
      <c r="B2" s="243"/>
      <c r="C2" s="243"/>
      <c r="D2" s="243"/>
    </row>
    <row r="3" spans="1:4" s="16" customFormat="1" ht="24" customHeight="1">
      <c r="A3" s="17"/>
      <c r="B3" s="27"/>
      <c r="D3" s="18" t="s">
        <v>346</v>
      </c>
    </row>
    <row r="4" spans="1:4" s="33" customFormat="1" ht="37.5" customHeight="1">
      <c r="A4" s="19" t="s">
        <v>347</v>
      </c>
      <c r="B4" s="20" t="s">
        <v>299</v>
      </c>
      <c r="C4" s="21" t="s">
        <v>325</v>
      </c>
      <c r="D4" s="21" t="s">
        <v>326</v>
      </c>
    </row>
    <row r="5" spans="1:4" s="37" customFormat="1" ht="24" customHeight="1">
      <c r="A5" s="34" t="s">
        <v>4</v>
      </c>
      <c r="B5" s="35">
        <f>SUM(B6:B21)</f>
        <v>94670</v>
      </c>
      <c r="C5" s="35">
        <f>SUM(C6:C21)</f>
        <v>91995</v>
      </c>
      <c r="D5" s="36">
        <f t="shared" ref="D5:D44" si="0">B5/C5*100</f>
        <v>102.9</v>
      </c>
    </row>
    <row r="6" spans="1:4" s="16" customFormat="1" ht="24" customHeight="1">
      <c r="A6" s="28" t="s">
        <v>10</v>
      </c>
      <c r="B6" s="22">
        <v>43200</v>
      </c>
      <c r="C6" s="23">
        <v>42244</v>
      </c>
      <c r="D6" s="32">
        <f t="shared" si="0"/>
        <v>102.3</v>
      </c>
    </row>
    <row r="7" spans="1:4" s="16" customFormat="1" ht="24" customHeight="1">
      <c r="A7" s="28" t="s">
        <v>348</v>
      </c>
      <c r="B7" s="22">
        <v>0</v>
      </c>
      <c r="C7" s="23">
        <v>0</v>
      </c>
      <c r="D7" s="32"/>
    </row>
    <row r="8" spans="1:4" s="16" customFormat="1" ht="24" customHeight="1">
      <c r="A8" s="28" t="s">
        <v>11</v>
      </c>
      <c r="B8" s="22">
        <v>21450</v>
      </c>
      <c r="C8" s="23">
        <v>18500</v>
      </c>
      <c r="D8" s="32">
        <f t="shared" si="0"/>
        <v>115.9</v>
      </c>
    </row>
    <row r="9" spans="1:4" s="16" customFormat="1" ht="24" customHeight="1">
      <c r="A9" s="28" t="s">
        <v>12</v>
      </c>
      <c r="B9" s="22">
        <v>0</v>
      </c>
      <c r="C9" s="23">
        <v>0</v>
      </c>
      <c r="D9" s="32"/>
    </row>
    <row r="10" spans="1:4" s="16" customFormat="1" ht="24" customHeight="1">
      <c r="A10" s="28" t="s">
        <v>13</v>
      </c>
      <c r="B10" s="22">
        <v>5910</v>
      </c>
      <c r="C10" s="23">
        <v>5800</v>
      </c>
      <c r="D10" s="32">
        <f t="shared" si="0"/>
        <v>101.9</v>
      </c>
    </row>
    <row r="11" spans="1:4" s="16" customFormat="1" ht="24" customHeight="1">
      <c r="A11" s="28" t="s">
        <v>14</v>
      </c>
      <c r="B11" s="22">
        <v>70</v>
      </c>
      <c r="C11" s="23">
        <v>60</v>
      </c>
      <c r="D11" s="32">
        <f t="shared" si="0"/>
        <v>116.7</v>
      </c>
    </row>
    <row r="12" spans="1:4" s="16" customFormat="1" ht="24" customHeight="1">
      <c r="A12" s="28" t="s">
        <v>15</v>
      </c>
      <c r="B12" s="22">
        <v>6640</v>
      </c>
      <c r="C12" s="23">
        <v>6300</v>
      </c>
      <c r="D12" s="32">
        <f t="shared" si="0"/>
        <v>105.4</v>
      </c>
    </row>
    <row r="13" spans="1:4" s="16" customFormat="1" ht="24" customHeight="1">
      <c r="A13" s="28" t="s">
        <v>16</v>
      </c>
      <c r="B13" s="22">
        <v>4550</v>
      </c>
      <c r="C13" s="23">
        <v>4200</v>
      </c>
      <c r="D13" s="32">
        <f t="shared" si="0"/>
        <v>108.3</v>
      </c>
    </row>
    <row r="14" spans="1:4" s="16" customFormat="1" ht="24" customHeight="1">
      <c r="A14" s="28" t="s">
        <v>17</v>
      </c>
      <c r="B14" s="22">
        <v>1400</v>
      </c>
      <c r="C14" s="23">
        <v>1300</v>
      </c>
      <c r="D14" s="32">
        <f t="shared" si="0"/>
        <v>107.7</v>
      </c>
    </row>
    <row r="15" spans="1:4" s="16" customFormat="1" ht="24" customHeight="1">
      <c r="A15" s="28" t="s">
        <v>18</v>
      </c>
      <c r="B15" s="22">
        <v>2500</v>
      </c>
      <c r="C15" s="23">
        <v>2300</v>
      </c>
      <c r="D15" s="32">
        <f t="shared" si="0"/>
        <v>108.7</v>
      </c>
    </row>
    <row r="16" spans="1:4" s="16" customFormat="1" ht="24" customHeight="1">
      <c r="A16" s="28" t="s">
        <v>19</v>
      </c>
      <c r="B16" s="22">
        <v>6850</v>
      </c>
      <c r="C16" s="23">
        <v>9800</v>
      </c>
      <c r="D16" s="32">
        <f t="shared" si="0"/>
        <v>69.900000000000006</v>
      </c>
    </row>
    <row r="17" spans="1:4" s="16" customFormat="1" ht="24" customHeight="1">
      <c r="A17" s="28" t="s">
        <v>20</v>
      </c>
      <c r="B17" s="22">
        <v>1100</v>
      </c>
      <c r="C17" s="23">
        <v>670</v>
      </c>
      <c r="D17" s="32">
        <f t="shared" si="0"/>
        <v>164.2</v>
      </c>
    </row>
    <row r="18" spans="1:4" s="16" customFormat="1" ht="24" customHeight="1">
      <c r="A18" s="28" t="s">
        <v>21</v>
      </c>
      <c r="B18" s="22">
        <v>0</v>
      </c>
      <c r="C18" s="23">
        <v>21</v>
      </c>
      <c r="D18" s="32">
        <f t="shared" si="0"/>
        <v>0</v>
      </c>
    </row>
    <row r="19" spans="1:4" s="16" customFormat="1" ht="24" customHeight="1">
      <c r="A19" s="28" t="s">
        <v>22</v>
      </c>
      <c r="B19" s="22">
        <v>1000</v>
      </c>
      <c r="C19" s="23">
        <v>800</v>
      </c>
      <c r="D19" s="32">
        <f t="shared" si="0"/>
        <v>125</v>
      </c>
    </row>
    <row r="20" spans="1:4" s="16" customFormat="1" ht="24" customHeight="1">
      <c r="A20" s="28" t="s">
        <v>23</v>
      </c>
      <c r="B20" s="22">
        <v>0</v>
      </c>
      <c r="C20" s="23">
        <v>0</v>
      </c>
      <c r="D20" s="32"/>
    </row>
    <row r="21" spans="1:4" s="16" customFormat="1" ht="24" customHeight="1">
      <c r="A21" s="28" t="s">
        <v>24</v>
      </c>
      <c r="B21" s="22">
        <v>0</v>
      </c>
      <c r="C21" s="23">
        <v>0</v>
      </c>
      <c r="D21" s="32"/>
    </row>
    <row r="22" spans="1:4" s="37" customFormat="1" ht="24" customHeight="1">
      <c r="A22" s="34" t="s">
        <v>6</v>
      </c>
      <c r="B22" s="35">
        <f>SUM(B23:B30)</f>
        <v>11210</v>
      </c>
      <c r="C22" s="35">
        <f>SUM(C23:C30)</f>
        <v>11805</v>
      </c>
      <c r="D22" s="36">
        <f t="shared" si="0"/>
        <v>95</v>
      </c>
    </row>
    <row r="23" spans="1:4" s="16" customFormat="1" ht="24" customHeight="1">
      <c r="A23" s="28" t="s">
        <v>25</v>
      </c>
      <c r="B23" s="22">
        <v>3760</v>
      </c>
      <c r="C23" s="23">
        <v>3700</v>
      </c>
      <c r="D23" s="32">
        <f t="shared" si="0"/>
        <v>101.6</v>
      </c>
    </row>
    <row r="24" spans="1:4" s="16" customFormat="1" ht="24" customHeight="1">
      <c r="A24" s="28" t="s">
        <v>26</v>
      </c>
      <c r="B24" s="22">
        <v>350</v>
      </c>
      <c r="C24" s="23">
        <v>420</v>
      </c>
      <c r="D24" s="32">
        <f t="shared" si="0"/>
        <v>83.3</v>
      </c>
    </row>
    <row r="25" spans="1:4" s="16" customFormat="1" ht="24" customHeight="1">
      <c r="A25" s="28" t="s">
        <v>27</v>
      </c>
      <c r="B25" s="22">
        <v>600</v>
      </c>
      <c r="C25" s="23">
        <v>635</v>
      </c>
      <c r="D25" s="32">
        <f t="shared" si="0"/>
        <v>94.5</v>
      </c>
    </row>
    <row r="26" spans="1:4" s="16" customFormat="1" ht="24" customHeight="1">
      <c r="A26" s="28" t="s">
        <v>28</v>
      </c>
      <c r="B26" s="22">
        <v>500</v>
      </c>
      <c r="C26" s="23">
        <v>700</v>
      </c>
      <c r="D26" s="32">
        <f t="shared" si="0"/>
        <v>71.400000000000006</v>
      </c>
    </row>
    <row r="27" spans="1:4" s="16" customFormat="1" ht="24" customHeight="1">
      <c r="A27" s="28" t="s">
        <v>29</v>
      </c>
      <c r="B27" s="22">
        <v>3000</v>
      </c>
      <c r="C27" s="23">
        <v>2000</v>
      </c>
      <c r="D27" s="32">
        <f t="shared" si="0"/>
        <v>150</v>
      </c>
    </row>
    <row r="28" spans="1:4" s="16" customFormat="1" ht="24" customHeight="1">
      <c r="A28" s="28" t="s">
        <v>30</v>
      </c>
      <c r="B28" s="22">
        <v>0</v>
      </c>
      <c r="C28" s="23">
        <v>0</v>
      </c>
      <c r="D28" s="32"/>
    </row>
    <row r="29" spans="1:4" s="16" customFormat="1" ht="24" customHeight="1">
      <c r="A29" s="28" t="s">
        <v>31</v>
      </c>
      <c r="B29" s="22">
        <v>0</v>
      </c>
      <c r="C29" s="23">
        <v>0</v>
      </c>
      <c r="D29" s="32"/>
    </row>
    <row r="30" spans="1:4" s="16" customFormat="1" ht="24" customHeight="1">
      <c r="A30" s="28" t="s">
        <v>32</v>
      </c>
      <c r="B30" s="22">
        <v>3000</v>
      </c>
      <c r="C30" s="23">
        <v>4350</v>
      </c>
      <c r="D30" s="32">
        <f t="shared" si="0"/>
        <v>69</v>
      </c>
    </row>
    <row r="31" spans="1:4" s="43" customFormat="1" ht="24" customHeight="1">
      <c r="A31" s="40" t="s">
        <v>349</v>
      </c>
      <c r="B31" s="41">
        <f>SUM(B5,B22)</f>
        <v>105880</v>
      </c>
      <c r="C31" s="41">
        <f>SUM(C5,C22)</f>
        <v>103800</v>
      </c>
      <c r="D31" s="42">
        <f t="shared" si="0"/>
        <v>102</v>
      </c>
    </row>
    <row r="32" spans="1:4" s="37" customFormat="1" ht="24" customHeight="1">
      <c r="A32" s="38" t="s">
        <v>350</v>
      </c>
      <c r="B32" s="35">
        <v>0</v>
      </c>
      <c r="C32" s="39">
        <v>0</v>
      </c>
      <c r="D32" s="36"/>
    </row>
    <row r="33" spans="1:4" s="37" customFormat="1" ht="24" customHeight="1">
      <c r="A33" s="38" t="s">
        <v>351</v>
      </c>
      <c r="B33" s="35">
        <f>SUM(B34,B38:B43)</f>
        <v>48892</v>
      </c>
      <c r="C33" s="39">
        <f>SUM(C34,C38:C43)</f>
        <v>33831</v>
      </c>
      <c r="D33" s="36">
        <f t="shared" si="0"/>
        <v>144.5</v>
      </c>
    </row>
    <row r="34" spans="1:4" s="16" customFormat="1" ht="24" customHeight="1">
      <c r="A34" s="24" t="s">
        <v>352</v>
      </c>
      <c r="B34" s="22">
        <f>SUM(B35:B37)</f>
        <v>27292</v>
      </c>
      <c r="C34" s="22">
        <f>SUM(C35:C37)</f>
        <v>25912</v>
      </c>
      <c r="D34" s="32">
        <f t="shared" si="0"/>
        <v>105.3</v>
      </c>
    </row>
    <row r="35" spans="1:4" s="16" customFormat="1" ht="24" customHeight="1">
      <c r="A35" s="24" t="s">
        <v>359</v>
      </c>
      <c r="B35" s="22">
        <v>13499</v>
      </c>
      <c r="C35" s="44">
        <v>13499</v>
      </c>
      <c r="D35" s="32">
        <f t="shared" si="0"/>
        <v>100</v>
      </c>
    </row>
    <row r="36" spans="1:4" s="16" customFormat="1" ht="24" customHeight="1">
      <c r="A36" s="24" t="s">
        <v>360</v>
      </c>
      <c r="B36" s="22">
        <v>13793</v>
      </c>
      <c r="C36" s="23">
        <v>12413</v>
      </c>
      <c r="D36" s="32">
        <f t="shared" si="0"/>
        <v>111.1</v>
      </c>
    </row>
    <row r="37" spans="1:4" s="16" customFormat="1" ht="24" customHeight="1">
      <c r="A37" s="24" t="s">
        <v>302</v>
      </c>
      <c r="B37" s="22">
        <v>0</v>
      </c>
      <c r="C37" s="23">
        <v>0</v>
      </c>
      <c r="D37" s="32"/>
    </row>
    <row r="38" spans="1:4" s="16" customFormat="1" ht="24" customHeight="1">
      <c r="A38" s="25" t="s">
        <v>353</v>
      </c>
      <c r="B38" s="22">
        <v>0</v>
      </c>
      <c r="C38" s="23">
        <v>0</v>
      </c>
      <c r="D38" s="32"/>
    </row>
    <row r="39" spans="1:4" s="16" customFormat="1" ht="24" customHeight="1">
      <c r="A39" s="26" t="s">
        <v>354</v>
      </c>
      <c r="B39" s="22">
        <v>0</v>
      </c>
      <c r="C39" s="23">
        <v>0</v>
      </c>
      <c r="D39" s="32"/>
    </row>
    <row r="40" spans="1:4" s="16" customFormat="1" ht="24" customHeight="1">
      <c r="A40" s="26" t="s">
        <v>355</v>
      </c>
      <c r="B40" s="22">
        <v>8000</v>
      </c>
      <c r="C40" s="23">
        <v>3297</v>
      </c>
      <c r="D40" s="32">
        <f t="shared" si="0"/>
        <v>242.6</v>
      </c>
    </row>
    <row r="41" spans="1:4" s="16" customFormat="1" ht="24" customHeight="1">
      <c r="A41" s="24" t="s">
        <v>356</v>
      </c>
      <c r="B41" s="22">
        <v>13600</v>
      </c>
      <c r="C41" s="23">
        <v>4622</v>
      </c>
      <c r="D41" s="32">
        <f t="shared" si="0"/>
        <v>294.2</v>
      </c>
    </row>
    <row r="42" spans="1:4" s="16" customFormat="1" ht="24" customHeight="1">
      <c r="A42" s="29" t="s">
        <v>357</v>
      </c>
      <c r="B42" s="22">
        <v>0</v>
      </c>
      <c r="C42" s="23">
        <v>0</v>
      </c>
      <c r="D42" s="32"/>
    </row>
    <row r="43" spans="1:4" s="16" customFormat="1" ht="24" customHeight="1">
      <c r="A43" s="26" t="s">
        <v>358</v>
      </c>
      <c r="B43" s="22">
        <v>0</v>
      </c>
      <c r="C43" s="23">
        <v>0</v>
      </c>
      <c r="D43" s="32"/>
    </row>
    <row r="44" spans="1:4" s="43" customFormat="1" ht="24" customHeight="1">
      <c r="A44" s="40" t="s">
        <v>199</v>
      </c>
      <c r="B44" s="41">
        <f>SUM(B5,B22,B32,B33)</f>
        <v>154772</v>
      </c>
      <c r="C44" s="41">
        <f>SUM(C5,C22,C32,C33)</f>
        <v>137631</v>
      </c>
      <c r="D44" s="42">
        <f t="shared" si="0"/>
        <v>112.5</v>
      </c>
    </row>
    <row r="45" spans="1:4">
      <c r="A45" s="30"/>
      <c r="B45" s="31"/>
    </row>
    <row r="46" spans="1:4">
      <c r="A46" s="30"/>
      <c r="B46" s="31"/>
    </row>
    <row r="47" spans="1:4">
      <c r="A47" s="30"/>
      <c r="B47" s="31"/>
    </row>
    <row r="48" spans="1:4">
      <c r="A48" s="31"/>
      <c r="B48" s="31"/>
    </row>
    <row r="49" spans="1:2">
      <c r="A49" s="31"/>
      <c r="B49" s="31"/>
    </row>
    <row r="50" spans="1:2">
      <c r="A50" s="31"/>
      <c r="B50" s="31"/>
    </row>
  </sheetData>
  <mergeCells count="1">
    <mergeCell ref="A2:D2"/>
  </mergeCells>
  <phoneticPr fontId="69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workbookViewId="0">
      <selection activeCell="B202" activeCellId="1" sqref="B5:B152 B202:B286"/>
    </sheetView>
  </sheetViews>
  <sheetFormatPr defaultRowHeight="14.25"/>
  <cols>
    <col min="1" max="1" width="40.625" customWidth="1"/>
    <col min="2" max="3" width="12.5" customWidth="1"/>
    <col min="4" max="4" width="18.75" customWidth="1"/>
  </cols>
  <sheetData>
    <row r="1" spans="1:4" s="16" customFormat="1" ht="24" customHeight="1">
      <c r="A1" s="27" t="s">
        <v>76</v>
      </c>
      <c r="B1" s="27"/>
    </row>
    <row r="2" spans="1:4" s="58" customFormat="1" ht="45" customHeight="1">
      <c r="A2" s="243" t="s">
        <v>361</v>
      </c>
      <c r="B2" s="243"/>
      <c r="C2" s="243"/>
      <c r="D2" s="243"/>
    </row>
    <row r="3" spans="1:4" s="16" customFormat="1" ht="24" customHeight="1">
      <c r="A3" s="17"/>
      <c r="B3" s="27"/>
      <c r="D3" s="18" t="s">
        <v>33</v>
      </c>
    </row>
    <row r="4" spans="1:4" s="16" customFormat="1" ht="37.5" customHeight="1">
      <c r="A4" s="20" t="s">
        <v>74</v>
      </c>
      <c r="B4" s="19" t="s">
        <v>299</v>
      </c>
      <c r="C4" s="21" t="s">
        <v>325</v>
      </c>
      <c r="D4" s="21" t="s">
        <v>326</v>
      </c>
    </row>
    <row r="5" spans="1:4" s="63" customFormat="1" ht="24" customHeight="1">
      <c r="A5" s="64" t="s">
        <v>5</v>
      </c>
      <c r="B5" s="65">
        <v>12777</v>
      </c>
      <c r="C5" s="61">
        <v>10169</v>
      </c>
      <c r="D5" s="62">
        <f>B5/C5*100</f>
        <v>125.6</v>
      </c>
    </row>
    <row r="6" spans="1:4" s="33" customFormat="1" ht="24" customHeight="1">
      <c r="A6" s="66" t="s">
        <v>362</v>
      </c>
      <c r="B6" s="46">
        <v>636</v>
      </c>
      <c r="C6" s="21">
        <v>579</v>
      </c>
      <c r="D6" s="67">
        <f t="shared" ref="D6:D69" si="0">B6/C6*100</f>
        <v>109.8</v>
      </c>
    </row>
    <row r="7" spans="1:4" s="16" customFormat="1" ht="24" customHeight="1">
      <c r="A7" s="45" t="s">
        <v>363</v>
      </c>
      <c r="B7" s="56">
        <v>540</v>
      </c>
      <c r="C7" s="23">
        <v>529</v>
      </c>
      <c r="D7" s="32">
        <f t="shared" si="0"/>
        <v>102.1</v>
      </c>
    </row>
    <row r="8" spans="1:4" s="16" customFormat="1" ht="24" customHeight="1">
      <c r="A8" s="45" t="s">
        <v>364</v>
      </c>
      <c r="B8" s="56">
        <v>60</v>
      </c>
      <c r="C8" s="23">
        <v>0</v>
      </c>
      <c r="D8" s="32"/>
    </row>
    <row r="9" spans="1:4" s="16" customFormat="1" ht="24" customHeight="1">
      <c r="A9" s="45" t="s">
        <v>365</v>
      </c>
      <c r="B9" s="56">
        <v>0</v>
      </c>
      <c r="C9" s="23">
        <v>50</v>
      </c>
      <c r="D9" s="32">
        <f t="shared" si="0"/>
        <v>0</v>
      </c>
    </row>
    <row r="10" spans="1:4" s="16" customFormat="1" ht="24" customHeight="1">
      <c r="A10" s="45" t="s">
        <v>366</v>
      </c>
      <c r="B10" s="56">
        <v>36</v>
      </c>
      <c r="C10" s="23">
        <v>0</v>
      </c>
      <c r="D10" s="32"/>
    </row>
    <row r="11" spans="1:4" s="33" customFormat="1" ht="24" customHeight="1">
      <c r="A11" s="66" t="s">
        <v>367</v>
      </c>
      <c r="B11" s="46">
        <v>501</v>
      </c>
      <c r="C11" s="21">
        <v>487</v>
      </c>
      <c r="D11" s="67">
        <f t="shared" si="0"/>
        <v>102.9</v>
      </c>
    </row>
    <row r="12" spans="1:4" s="16" customFormat="1" ht="24" customHeight="1">
      <c r="A12" s="45" t="s">
        <v>363</v>
      </c>
      <c r="B12" s="56">
        <v>453</v>
      </c>
      <c r="C12" s="23">
        <v>437</v>
      </c>
      <c r="D12" s="32">
        <f t="shared" si="0"/>
        <v>103.7</v>
      </c>
    </row>
    <row r="13" spans="1:4" s="16" customFormat="1" ht="24" customHeight="1">
      <c r="A13" s="45" t="s">
        <v>364</v>
      </c>
      <c r="B13" s="56">
        <v>48</v>
      </c>
      <c r="C13" s="23">
        <v>0</v>
      </c>
      <c r="D13" s="32"/>
    </row>
    <row r="14" spans="1:4" s="16" customFormat="1" ht="24" customHeight="1">
      <c r="A14" s="45" t="s">
        <v>368</v>
      </c>
      <c r="B14" s="56">
        <v>0</v>
      </c>
      <c r="C14" s="23">
        <v>50</v>
      </c>
      <c r="D14" s="32">
        <f t="shared" si="0"/>
        <v>0</v>
      </c>
    </row>
    <row r="15" spans="1:4" s="33" customFormat="1" ht="24" customHeight="1">
      <c r="A15" s="66" t="s">
        <v>369</v>
      </c>
      <c r="B15" s="46">
        <v>3530</v>
      </c>
      <c r="C15" s="21">
        <v>3053</v>
      </c>
      <c r="D15" s="67">
        <f t="shared" si="0"/>
        <v>115.6</v>
      </c>
    </row>
    <row r="16" spans="1:4" s="16" customFormat="1" ht="24" customHeight="1">
      <c r="A16" s="45" t="s">
        <v>363</v>
      </c>
      <c r="B16" s="56">
        <v>1775</v>
      </c>
      <c r="C16" s="23">
        <v>1680</v>
      </c>
      <c r="D16" s="32">
        <f t="shared" si="0"/>
        <v>105.7</v>
      </c>
    </row>
    <row r="17" spans="1:4" s="16" customFormat="1" ht="24" customHeight="1">
      <c r="A17" s="45" t="s">
        <v>370</v>
      </c>
      <c r="B17" s="56">
        <v>1136</v>
      </c>
      <c r="C17" s="23">
        <v>850</v>
      </c>
      <c r="D17" s="32">
        <f t="shared" si="0"/>
        <v>133.6</v>
      </c>
    </row>
    <row r="18" spans="1:4" s="16" customFormat="1" ht="24" customHeight="1">
      <c r="A18" s="45" t="s">
        <v>371</v>
      </c>
      <c r="B18" s="56">
        <v>147</v>
      </c>
      <c r="C18" s="23">
        <v>144</v>
      </c>
      <c r="D18" s="32">
        <f t="shared" si="0"/>
        <v>102.1</v>
      </c>
    </row>
    <row r="19" spans="1:4" s="16" customFormat="1" ht="24" customHeight="1">
      <c r="A19" s="45" t="s">
        <v>372</v>
      </c>
      <c r="B19" s="56">
        <v>6</v>
      </c>
      <c r="C19" s="23">
        <v>6</v>
      </c>
      <c r="D19" s="32">
        <f t="shared" si="0"/>
        <v>100</v>
      </c>
    </row>
    <row r="20" spans="1:4" s="16" customFormat="1" ht="24" customHeight="1">
      <c r="A20" s="45" t="s">
        <v>373</v>
      </c>
      <c r="B20" s="56">
        <v>141</v>
      </c>
      <c r="C20" s="23">
        <v>115</v>
      </c>
      <c r="D20" s="32">
        <f t="shared" si="0"/>
        <v>122.6</v>
      </c>
    </row>
    <row r="21" spans="1:4" s="16" customFormat="1" ht="24" customHeight="1">
      <c r="A21" s="45" t="s">
        <v>374</v>
      </c>
      <c r="B21" s="56">
        <v>325</v>
      </c>
      <c r="C21" s="23">
        <v>258</v>
      </c>
      <c r="D21" s="32">
        <f t="shared" si="0"/>
        <v>126</v>
      </c>
    </row>
    <row r="22" spans="1:4" s="33" customFormat="1" ht="24" customHeight="1">
      <c r="A22" s="66" t="s">
        <v>375</v>
      </c>
      <c r="B22" s="46">
        <v>480</v>
      </c>
      <c r="C22" s="21">
        <v>450</v>
      </c>
      <c r="D22" s="67">
        <f t="shared" si="0"/>
        <v>106.7</v>
      </c>
    </row>
    <row r="23" spans="1:4" s="16" customFormat="1" ht="24" customHeight="1">
      <c r="A23" s="45" t="s">
        <v>363</v>
      </c>
      <c r="B23" s="56">
        <v>145</v>
      </c>
      <c r="C23" s="23">
        <v>177</v>
      </c>
      <c r="D23" s="32">
        <f t="shared" si="0"/>
        <v>81.900000000000006</v>
      </c>
    </row>
    <row r="24" spans="1:4" s="16" customFormat="1" ht="24" customHeight="1">
      <c r="A24" s="45" t="s">
        <v>364</v>
      </c>
      <c r="B24" s="56">
        <v>40</v>
      </c>
      <c r="C24" s="23">
        <v>0</v>
      </c>
      <c r="D24" s="32"/>
    </row>
    <row r="25" spans="1:4" s="16" customFormat="1" ht="24" customHeight="1">
      <c r="A25" s="45" t="s">
        <v>376</v>
      </c>
      <c r="B25" s="56">
        <v>115</v>
      </c>
      <c r="C25" s="23">
        <v>108</v>
      </c>
      <c r="D25" s="32">
        <f t="shared" si="0"/>
        <v>106.5</v>
      </c>
    </row>
    <row r="26" spans="1:4" s="16" customFormat="1" ht="24" customHeight="1">
      <c r="A26" s="45" t="s">
        <v>377</v>
      </c>
      <c r="B26" s="56">
        <v>180</v>
      </c>
      <c r="C26" s="23">
        <v>165</v>
      </c>
      <c r="D26" s="32">
        <f t="shared" si="0"/>
        <v>109.1</v>
      </c>
    </row>
    <row r="27" spans="1:4" s="33" customFormat="1" ht="24" customHeight="1">
      <c r="A27" s="66" t="s">
        <v>378</v>
      </c>
      <c r="B27" s="46">
        <v>349</v>
      </c>
      <c r="C27" s="21">
        <v>290</v>
      </c>
      <c r="D27" s="67">
        <f t="shared" si="0"/>
        <v>120.3</v>
      </c>
    </row>
    <row r="28" spans="1:4" s="16" customFormat="1" ht="24" customHeight="1">
      <c r="A28" s="45" t="s">
        <v>363</v>
      </c>
      <c r="B28" s="56">
        <v>245</v>
      </c>
      <c r="C28" s="23">
        <v>200</v>
      </c>
      <c r="D28" s="32">
        <f t="shared" si="0"/>
        <v>122.5</v>
      </c>
    </row>
    <row r="29" spans="1:4" s="16" customFormat="1" ht="24" customHeight="1">
      <c r="A29" s="45" t="s">
        <v>379</v>
      </c>
      <c r="B29" s="56">
        <v>61</v>
      </c>
      <c r="C29" s="23">
        <v>60</v>
      </c>
      <c r="D29" s="32">
        <f t="shared" si="0"/>
        <v>101.7</v>
      </c>
    </row>
    <row r="30" spans="1:4" s="16" customFormat="1" ht="24" customHeight="1">
      <c r="A30" s="45" t="s">
        <v>380</v>
      </c>
      <c r="B30" s="56">
        <v>16</v>
      </c>
      <c r="C30" s="23">
        <v>0</v>
      </c>
      <c r="D30" s="32"/>
    </row>
    <row r="31" spans="1:4" s="16" customFormat="1" ht="24" customHeight="1">
      <c r="A31" s="45" t="s">
        <v>377</v>
      </c>
      <c r="B31" s="56">
        <v>27</v>
      </c>
      <c r="C31" s="23">
        <v>30</v>
      </c>
      <c r="D31" s="32">
        <f t="shared" si="0"/>
        <v>90</v>
      </c>
    </row>
    <row r="32" spans="1:4" s="33" customFormat="1" ht="24" customHeight="1">
      <c r="A32" s="66" t="s">
        <v>381</v>
      </c>
      <c r="B32" s="46">
        <v>870</v>
      </c>
      <c r="C32" s="21">
        <v>835</v>
      </c>
      <c r="D32" s="67">
        <f t="shared" si="0"/>
        <v>104.2</v>
      </c>
    </row>
    <row r="33" spans="1:4" s="16" customFormat="1" ht="24" customHeight="1">
      <c r="A33" s="45" t="s">
        <v>363</v>
      </c>
      <c r="B33" s="56">
        <v>200</v>
      </c>
      <c r="C33" s="23">
        <v>228</v>
      </c>
      <c r="D33" s="32">
        <f t="shared" si="0"/>
        <v>87.7</v>
      </c>
    </row>
    <row r="34" spans="1:4" s="16" customFormat="1" ht="24" customHeight="1">
      <c r="A34" s="45" t="s">
        <v>364</v>
      </c>
      <c r="B34" s="56">
        <v>65</v>
      </c>
      <c r="C34" s="23">
        <v>0</v>
      </c>
      <c r="D34" s="32"/>
    </row>
    <row r="35" spans="1:4" s="16" customFormat="1" ht="24" customHeight="1">
      <c r="A35" s="45" t="s">
        <v>382</v>
      </c>
      <c r="B35" s="56">
        <v>605</v>
      </c>
      <c r="C35" s="23">
        <v>607</v>
      </c>
      <c r="D35" s="32">
        <f t="shared" si="0"/>
        <v>99.7</v>
      </c>
    </row>
    <row r="36" spans="1:4" s="33" customFormat="1" ht="24" customHeight="1">
      <c r="A36" s="66" t="s">
        <v>383</v>
      </c>
      <c r="B36" s="46">
        <v>388</v>
      </c>
      <c r="C36" s="21">
        <v>275</v>
      </c>
      <c r="D36" s="67">
        <f t="shared" si="0"/>
        <v>141.1</v>
      </c>
    </row>
    <row r="37" spans="1:4" s="16" customFormat="1" ht="24" customHeight="1">
      <c r="A37" s="45" t="s">
        <v>363</v>
      </c>
      <c r="B37" s="56">
        <v>136</v>
      </c>
      <c r="C37" s="23">
        <v>124</v>
      </c>
      <c r="D37" s="32">
        <f t="shared" si="0"/>
        <v>109.7</v>
      </c>
    </row>
    <row r="38" spans="1:4" s="16" customFormat="1" ht="24" customHeight="1">
      <c r="A38" s="45" t="s">
        <v>384</v>
      </c>
      <c r="B38" s="56">
        <v>60</v>
      </c>
      <c r="C38" s="23">
        <v>0</v>
      </c>
      <c r="D38" s="32"/>
    </row>
    <row r="39" spans="1:4" s="16" customFormat="1" ht="24" customHeight="1">
      <c r="A39" s="45" t="s">
        <v>382</v>
      </c>
      <c r="B39" s="56">
        <v>192</v>
      </c>
      <c r="C39" s="23">
        <v>151</v>
      </c>
      <c r="D39" s="32">
        <f t="shared" si="0"/>
        <v>127.2</v>
      </c>
    </row>
    <row r="40" spans="1:4" s="33" customFormat="1" ht="24" customHeight="1">
      <c r="A40" s="66" t="s">
        <v>385</v>
      </c>
      <c r="B40" s="46">
        <v>143</v>
      </c>
      <c r="C40" s="21">
        <v>242</v>
      </c>
      <c r="D40" s="67">
        <f t="shared" si="0"/>
        <v>59.1</v>
      </c>
    </row>
    <row r="41" spans="1:4" s="16" customFormat="1" ht="24" customHeight="1">
      <c r="A41" s="45" t="s">
        <v>386</v>
      </c>
      <c r="B41" s="56">
        <v>0</v>
      </c>
      <c r="C41" s="23">
        <v>18</v>
      </c>
      <c r="D41" s="32">
        <f t="shared" si="0"/>
        <v>0</v>
      </c>
    </row>
    <row r="42" spans="1:4" s="16" customFormat="1" ht="24" customHeight="1">
      <c r="A42" s="45" t="s">
        <v>387</v>
      </c>
      <c r="B42" s="56">
        <v>143</v>
      </c>
      <c r="C42" s="23">
        <v>115</v>
      </c>
      <c r="D42" s="32">
        <f t="shared" si="0"/>
        <v>124.3</v>
      </c>
    </row>
    <row r="43" spans="1:4" s="16" customFormat="1" ht="24" customHeight="1">
      <c r="A43" s="45" t="s">
        <v>382</v>
      </c>
      <c r="B43" s="56">
        <v>0</v>
      </c>
      <c r="C43" s="23">
        <v>109</v>
      </c>
      <c r="D43" s="32">
        <f t="shared" si="0"/>
        <v>0</v>
      </c>
    </row>
    <row r="44" spans="1:4" s="33" customFormat="1" ht="24" customHeight="1">
      <c r="A44" s="66" t="s">
        <v>388</v>
      </c>
      <c r="B44" s="46">
        <v>1250</v>
      </c>
      <c r="C44" s="21">
        <v>319</v>
      </c>
      <c r="D44" s="67">
        <f t="shared" si="0"/>
        <v>391.8</v>
      </c>
    </row>
    <row r="45" spans="1:4" s="16" customFormat="1" ht="24" customHeight="1">
      <c r="A45" s="45" t="s">
        <v>363</v>
      </c>
      <c r="B45" s="56">
        <v>1045</v>
      </c>
      <c r="C45" s="23">
        <v>319</v>
      </c>
      <c r="D45" s="32">
        <f t="shared" si="0"/>
        <v>327.60000000000002</v>
      </c>
    </row>
    <row r="46" spans="1:4" s="16" customFormat="1" ht="24" customHeight="1">
      <c r="A46" s="45" t="s">
        <v>364</v>
      </c>
      <c r="B46" s="56">
        <v>40</v>
      </c>
      <c r="C46" s="23">
        <v>0</v>
      </c>
      <c r="D46" s="32"/>
    </row>
    <row r="47" spans="1:4" s="16" customFormat="1" ht="24" customHeight="1">
      <c r="A47" s="45" t="s">
        <v>389</v>
      </c>
      <c r="B47" s="56">
        <v>10</v>
      </c>
      <c r="C47" s="23">
        <v>0</v>
      </c>
      <c r="D47" s="32"/>
    </row>
    <row r="48" spans="1:4" s="16" customFormat="1" ht="24" customHeight="1">
      <c r="A48" s="45" t="s">
        <v>377</v>
      </c>
      <c r="B48" s="56">
        <v>155</v>
      </c>
      <c r="C48" s="23">
        <v>0</v>
      </c>
      <c r="D48" s="32"/>
    </row>
    <row r="49" spans="1:4" s="33" customFormat="1" ht="24" customHeight="1">
      <c r="A49" s="66" t="s">
        <v>390</v>
      </c>
      <c r="B49" s="46">
        <v>1112</v>
      </c>
      <c r="C49" s="21">
        <v>919</v>
      </c>
      <c r="D49" s="67">
        <f t="shared" si="0"/>
        <v>121</v>
      </c>
    </row>
    <row r="50" spans="1:4" s="16" customFormat="1" ht="24" customHeight="1">
      <c r="A50" s="45" t="s">
        <v>363</v>
      </c>
      <c r="B50" s="56">
        <v>323</v>
      </c>
      <c r="C50" s="23">
        <v>324</v>
      </c>
      <c r="D50" s="32">
        <f t="shared" si="0"/>
        <v>99.7</v>
      </c>
    </row>
    <row r="51" spans="1:4" s="16" customFormat="1" ht="24" customHeight="1">
      <c r="A51" s="45" t="s">
        <v>364</v>
      </c>
      <c r="B51" s="56">
        <v>139</v>
      </c>
      <c r="C51" s="23">
        <v>40</v>
      </c>
      <c r="D51" s="32">
        <f t="shared" si="0"/>
        <v>347.5</v>
      </c>
    </row>
    <row r="52" spans="1:4" s="16" customFormat="1" ht="24" customHeight="1">
      <c r="A52" s="45" t="s">
        <v>382</v>
      </c>
      <c r="B52" s="55">
        <v>650</v>
      </c>
      <c r="C52" s="23">
        <v>555</v>
      </c>
      <c r="D52" s="32">
        <f t="shared" si="0"/>
        <v>117.1</v>
      </c>
    </row>
    <row r="53" spans="1:4" s="33" customFormat="1" ht="24" customHeight="1">
      <c r="A53" s="66" t="s">
        <v>391</v>
      </c>
      <c r="B53" s="46">
        <v>65</v>
      </c>
      <c r="C53" s="21">
        <v>65</v>
      </c>
      <c r="D53" s="67">
        <f t="shared" si="0"/>
        <v>100</v>
      </c>
    </row>
    <row r="54" spans="1:4" s="16" customFormat="1" ht="24" customHeight="1">
      <c r="A54" s="45" t="s">
        <v>392</v>
      </c>
      <c r="B54" s="56">
        <v>62</v>
      </c>
      <c r="C54" s="23">
        <v>62</v>
      </c>
      <c r="D54" s="32">
        <f t="shared" si="0"/>
        <v>100</v>
      </c>
    </row>
    <row r="55" spans="1:4" s="16" customFormat="1" ht="24" customHeight="1">
      <c r="A55" s="45" t="s">
        <v>393</v>
      </c>
      <c r="B55" s="56">
        <v>3</v>
      </c>
      <c r="C55" s="23">
        <v>3</v>
      </c>
      <c r="D55" s="32">
        <f t="shared" si="0"/>
        <v>100</v>
      </c>
    </row>
    <row r="56" spans="1:4" s="33" customFormat="1" ht="24" customHeight="1">
      <c r="A56" s="66" t="s">
        <v>394</v>
      </c>
      <c r="B56" s="46">
        <v>10</v>
      </c>
      <c r="C56" s="21">
        <v>10</v>
      </c>
      <c r="D56" s="67">
        <f t="shared" si="0"/>
        <v>100</v>
      </c>
    </row>
    <row r="57" spans="1:4" s="16" customFormat="1" ht="24" customHeight="1">
      <c r="A57" s="45" t="s">
        <v>363</v>
      </c>
      <c r="B57" s="56">
        <v>0</v>
      </c>
      <c r="C57" s="23">
        <v>10</v>
      </c>
      <c r="D57" s="32">
        <f t="shared" si="0"/>
        <v>0</v>
      </c>
    </row>
    <row r="58" spans="1:4" s="16" customFormat="1" ht="24" customHeight="1">
      <c r="A58" s="45" t="s">
        <v>364</v>
      </c>
      <c r="B58" s="56">
        <v>10</v>
      </c>
      <c r="C58" s="23">
        <v>0</v>
      </c>
      <c r="D58" s="32"/>
    </row>
    <row r="59" spans="1:4" s="33" customFormat="1" ht="24" customHeight="1">
      <c r="A59" s="66" t="s">
        <v>395</v>
      </c>
      <c r="B59" s="46">
        <v>120</v>
      </c>
      <c r="C59" s="21">
        <v>80</v>
      </c>
      <c r="D59" s="67">
        <f t="shared" si="0"/>
        <v>150</v>
      </c>
    </row>
    <row r="60" spans="1:4" s="16" customFormat="1" ht="24" customHeight="1">
      <c r="A60" s="45" t="s">
        <v>363</v>
      </c>
      <c r="B60" s="56">
        <v>115</v>
      </c>
      <c r="C60" s="23">
        <v>80</v>
      </c>
      <c r="D60" s="32">
        <f t="shared" si="0"/>
        <v>143.80000000000001</v>
      </c>
    </row>
    <row r="61" spans="1:4" s="16" customFormat="1" ht="24" customHeight="1">
      <c r="A61" s="45" t="s">
        <v>364</v>
      </c>
      <c r="B61" s="56">
        <v>5</v>
      </c>
      <c r="C61" s="23">
        <v>0</v>
      </c>
      <c r="D61" s="32"/>
    </row>
    <row r="62" spans="1:4" s="33" customFormat="1" ht="24" customHeight="1">
      <c r="A62" s="66" t="s">
        <v>396</v>
      </c>
      <c r="B62" s="46">
        <v>116</v>
      </c>
      <c r="C62" s="21">
        <v>117</v>
      </c>
      <c r="D62" s="67">
        <f t="shared" si="0"/>
        <v>99.1</v>
      </c>
    </row>
    <row r="63" spans="1:4" s="16" customFormat="1" ht="24" customHeight="1">
      <c r="A63" s="45" t="s">
        <v>363</v>
      </c>
      <c r="B63" s="56">
        <v>83</v>
      </c>
      <c r="C63" s="23">
        <v>107</v>
      </c>
      <c r="D63" s="32">
        <f t="shared" si="0"/>
        <v>77.599999999999994</v>
      </c>
    </row>
    <row r="64" spans="1:4" s="16" customFormat="1" ht="24" customHeight="1">
      <c r="A64" s="45" t="s">
        <v>364</v>
      </c>
      <c r="B64" s="56">
        <v>18</v>
      </c>
      <c r="C64" s="23">
        <v>0</v>
      </c>
      <c r="D64" s="32"/>
    </row>
    <row r="65" spans="1:4" s="16" customFormat="1" ht="24" customHeight="1">
      <c r="A65" s="45" t="s">
        <v>382</v>
      </c>
      <c r="B65" s="56">
        <v>15</v>
      </c>
      <c r="C65" s="23">
        <v>10</v>
      </c>
      <c r="D65" s="32">
        <f t="shared" si="0"/>
        <v>150</v>
      </c>
    </row>
    <row r="66" spans="1:4" s="33" customFormat="1" ht="24" customHeight="1">
      <c r="A66" s="66" t="s">
        <v>397</v>
      </c>
      <c r="B66" s="46">
        <v>286</v>
      </c>
      <c r="C66" s="21">
        <v>210</v>
      </c>
      <c r="D66" s="67">
        <f t="shared" si="0"/>
        <v>136.19999999999999</v>
      </c>
    </row>
    <row r="67" spans="1:4" s="16" customFormat="1" ht="24" customHeight="1">
      <c r="A67" s="45" t="s">
        <v>363</v>
      </c>
      <c r="B67" s="56">
        <v>286</v>
      </c>
      <c r="C67" s="23">
        <v>210</v>
      </c>
      <c r="D67" s="32">
        <f t="shared" si="0"/>
        <v>136.19999999999999</v>
      </c>
    </row>
    <row r="68" spans="1:4" s="33" customFormat="1" ht="24" customHeight="1">
      <c r="A68" s="66" t="s">
        <v>398</v>
      </c>
      <c r="B68" s="46">
        <v>45</v>
      </c>
      <c r="C68" s="21">
        <v>35</v>
      </c>
      <c r="D68" s="67">
        <f t="shared" si="0"/>
        <v>128.6</v>
      </c>
    </row>
    <row r="69" spans="1:4" s="16" customFormat="1" ht="24" customHeight="1">
      <c r="A69" s="45" t="s">
        <v>363</v>
      </c>
      <c r="B69" s="56">
        <v>45</v>
      </c>
      <c r="C69" s="23">
        <v>35</v>
      </c>
      <c r="D69" s="32">
        <f t="shared" si="0"/>
        <v>128.6</v>
      </c>
    </row>
    <row r="70" spans="1:4" s="33" customFormat="1" ht="24" customHeight="1">
      <c r="A70" s="66" t="s">
        <v>399</v>
      </c>
      <c r="B70" s="46">
        <v>758</v>
      </c>
      <c r="C70" s="21">
        <v>547</v>
      </c>
      <c r="D70" s="67">
        <f t="shared" ref="D70:D133" si="1">B70/C70*100</f>
        <v>138.6</v>
      </c>
    </row>
    <row r="71" spans="1:4" s="16" customFormat="1" ht="24" customHeight="1">
      <c r="A71" s="45" t="s">
        <v>363</v>
      </c>
      <c r="B71" s="56">
        <v>492</v>
      </c>
      <c r="C71" s="23">
        <v>489</v>
      </c>
      <c r="D71" s="32">
        <f t="shared" si="1"/>
        <v>100.6</v>
      </c>
    </row>
    <row r="72" spans="1:4" s="16" customFormat="1" ht="24" customHeight="1">
      <c r="A72" s="45" t="s">
        <v>364</v>
      </c>
      <c r="B72" s="56">
        <v>173</v>
      </c>
      <c r="C72" s="23">
        <v>0</v>
      </c>
      <c r="D72" s="32"/>
    </row>
    <row r="73" spans="1:4" s="16" customFormat="1" ht="24" customHeight="1">
      <c r="A73" s="45" t="s">
        <v>382</v>
      </c>
      <c r="B73" s="56">
        <v>93</v>
      </c>
      <c r="C73" s="23">
        <v>58</v>
      </c>
      <c r="D73" s="32">
        <f t="shared" si="1"/>
        <v>160.30000000000001</v>
      </c>
    </row>
    <row r="74" spans="1:4" s="33" customFormat="1" ht="24" customHeight="1">
      <c r="A74" s="66" t="s">
        <v>400</v>
      </c>
      <c r="B74" s="46">
        <v>520</v>
      </c>
      <c r="C74" s="21">
        <v>410</v>
      </c>
      <c r="D74" s="67">
        <f t="shared" si="1"/>
        <v>126.8</v>
      </c>
    </row>
    <row r="75" spans="1:4" s="16" customFormat="1" ht="24" customHeight="1">
      <c r="A75" s="45" t="s">
        <v>363</v>
      </c>
      <c r="B75" s="56">
        <v>377</v>
      </c>
      <c r="C75" s="23">
        <v>358</v>
      </c>
      <c r="D75" s="32">
        <f t="shared" si="1"/>
        <v>105.3</v>
      </c>
    </row>
    <row r="76" spans="1:4" s="16" customFormat="1" ht="24" customHeight="1">
      <c r="A76" s="45" t="s">
        <v>364</v>
      </c>
      <c r="B76" s="56">
        <v>81</v>
      </c>
      <c r="C76" s="23">
        <v>0</v>
      </c>
      <c r="D76" s="32"/>
    </row>
    <row r="77" spans="1:4" s="16" customFormat="1" ht="24" customHeight="1">
      <c r="A77" s="45" t="s">
        <v>382</v>
      </c>
      <c r="B77" s="56">
        <v>62</v>
      </c>
      <c r="C77" s="23">
        <v>52</v>
      </c>
      <c r="D77" s="32">
        <f t="shared" si="1"/>
        <v>119.2</v>
      </c>
    </row>
    <row r="78" spans="1:4" s="33" customFormat="1" ht="24" customHeight="1">
      <c r="A78" s="66" t="s">
        <v>401</v>
      </c>
      <c r="B78" s="46">
        <v>345</v>
      </c>
      <c r="C78" s="21">
        <v>220</v>
      </c>
      <c r="D78" s="67">
        <f t="shared" si="1"/>
        <v>156.80000000000001</v>
      </c>
    </row>
    <row r="79" spans="1:4" s="16" customFormat="1" ht="24" customHeight="1">
      <c r="A79" s="45" t="s">
        <v>363</v>
      </c>
      <c r="B79" s="56">
        <v>247</v>
      </c>
      <c r="C79" s="23">
        <v>210</v>
      </c>
      <c r="D79" s="32">
        <f t="shared" si="1"/>
        <v>117.6</v>
      </c>
    </row>
    <row r="80" spans="1:4" s="16" customFormat="1" ht="24" customHeight="1">
      <c r="A80" s="45" t="s">
        <v>364</v>
      </c>
      <c r="B80" s="56">
        <v>73</v>
      </c>
      <c r="C80" s="23">
        <v>0</v>
      </c>
      <c r="D80" s="32"/>
    </row>
    <row r="81" spans="1:4" s="16" customFormat="1" ht="24" customHeight="1">
      <c r="A81" s="45" t="s">
        <v>382</v>
      </c>
      <c r="B81" s="56">
        <v>25</v>
      </c>
      <c r="C81" s="23">
        <v>10</v>
      </c>
      <c r="D81" s="32">
        <f t="shared" si="1"/>
        <v>250</v>
      </c>
    </row>
    <row r="82" spans="1:4" s="33" customFormat="1" ht="24" customHeight="1">
      <c r="A82" s="66" t="s">
        <v>402</v>
      </c>
      <c r="B82" s="46">
        <v>327</v>
      </c>
      <c r="C82" s="21">
        <v>303</v>
      </c>
      <c r="D82" s="67">
        <f t="shared" si="1"/>
        <v>107.9</v>
      </c>
    </row>
    <row r="83" spans="1:4" s="16" customFormat="1" ht="24" customHeight="1">
      <c r="A83" s="45" t="s">
        <v>363</v>
      </c>
      <c r="B83" s="56">
        <v>312</v>
      </c>
      <c r="C83" s="23">
        <v>303</v>
      </c>
      <c r="D83" s="32">
        <f t="shared" si="1"/>
        <v>103</v>
      </c>
    </row>
    <row r="84" spans="1:4" s="16" customFormat="1" ht="24" customHeight="1">
      <c r="A84" s="45" t="s">
        <v>364</v>
      </c>
      <c r="B84" s="56">
        <v>15</v>
      </c>
      <c r="C84" s="23">
        <v>0</v>
      </c>
      <c r="D84" s="32"/>
    </row>
    <row r="85" spans="1:4" s="33" customFormat="1" ht="24" customHeight="1">
      <c r="A85" s="66" t="s">
        <v>403</v>
      </c>
      <c r="B85" s="46">
        <v>256</v>
      </c>
      <c r="C85" s="21">
        <v>200</v>
      </c>
      <c r="D85" s="67">
        <f t="shared" si="1"/>
        <v>128</v>
      </c>
    </row>
    <row r="86" spans="1:4" s="16" customFormat="1" ht="24" customHeight="1">
      <c r="A86" s="45" t="s">
        <v>363</v>
      </c>
      <c r="B86" s="56">
        <v>141</v>
      </c>
      <c r="C86" s="23">
        <v>112</v>
      </c>
      <c r="D86" s="32">
        <f t="shared" si="1"/>
        <v>125.9</v>
      </c>
    </row>
    <row r="87" spans="1:4" s="16" customFormat="1" ht="24" customHeight="1">
      <c r="A87" s="45" t="s">
        <v>364</v>
      </c>
      <c r="B87" s="56">
        <v>97</v>
      </c>
      <c r="C87" s="23">
        <v>69</v>
      </c>
      <c r="D87" s="32">
        <f t="shared" si="1"/>
        <v>140.6</v>
      </c>
    </row>
    <row r="88" spans="1:4" s="16" customFormat="1" ht="24" customHeight="1">
      <c r="A88" s="45" t="s">
        <v>382</v>
      </c>
      <c r="B88" s="56">
        <v>18</v>
      </c>
      <c r="C88" s="23">
        <v>19</v>
      </c>
      <c r="D88" s="32">
        <f t="shared" si="1"/>
        <v>94.7</v>
      </c>
    </row>
    <row r="89" spans="1:4" s="33" customFormat="1" ht="24" customHeight="1">
      <c r="A89" s="66" t="s">
        <v>404</v>
      </c>
      <c r="B89" s="46">
        <v>670</v>
      </c>
      <c r="C89" s="21">
        <v>523</v>
      </c>
      <c r="D89" s="67">
        <f t="shared" si="1"/>
        <v>128.1</v>
      </c>
    </row>
    <row r="90" spans="1:4" s="16" customFormat="1" ht="24" customHeight="1">
      <c r="A90" s="45" t="s">
        <v>363</v>
      </c>
      <c r="B90" s="56">
        <v>545</v>
      </c>
      <c r="C90" s="23">
        <v>488</v>
      </c>
      <c r="D90" s="32">
        <f t="shared" si="1"/>
        <v>111.7</v>
      </c>
    </row>
    <row r="91" spans="1:4" s="16" customFormat="1" ht="24" customHeight="1">
      <c r="A91" s="45" t="s">
        <v>364</v>
      </c>
      <c r="B91" s="56">
        <v>61</v>
      </c>
      <c r="C91" s="23">
        <v>0</v>
      </c>
      <c r="D91" s="32"/>
    </row>
    <row r="92" spans="1:4" s="16" customFormat="1" ht="24" customHeight="1">
      <c r="A92" s="45" t="s">
        <v>382</v>
      </c>
      <c r="B92" s="56">
        <v>64</v>
      </c>
      <c r="C92" s="23">
        <v>35</v>
      </c>
      <c r="D92" s="32">
        <f t="shared" si="1"/>
        <v>182.9</v>
      </c>
    </row>
    <row r="93" spans="1:4" s="63" customFormat="1" ht="24" customHeight="1">
      <c r="A93" s="64" t="s">
        <v>327</v>
      </c>
      <c r="B93" s="60">
        <v>173</v>
      </c>
      <c r="C93" s="61">
        <v>157</v>
      </c>
      <c r="D93" s="62">
        <f t="shared" si="1"/>
        <v>110.2</v>
      </c>
    </row>
    <row r="94" spans="1:4" s="33" customFormat="1" ht="24" customHeight="1">
      <c r="A94" s="66" t="s">
        <v>405</v>
      </c>
      <c r="B94" s="46">
        <v>173</v>
      </c>
      <c r="C94" s="21">
        <v>157</v>
      </c>
      <c r="D94" s="67">
        <f t="shared" si="1"/>
        <v>110.2</v>
      </c>
    </row>
    <row r="95" spans="1:4" s="16" customFormat="1" ht="24" customHeight="1">
      <c r="A95" s="45" t="s">
        <v>406</v>
      </c>
      <c r="B95" s="56">
        <v>173</v>
      </c>
      <c r="C95" s="23">
        <v>157</v>
      </c>
      <c r="D95" s="32">
        <f t="shared" si="1"/>
        <v>110.2</v>
      </c>
    </row>
    <row r="96" spans="1:4" s="63" customFormat="1" ht="24" customHeight="1">
      <c r="A96" s="64" t="s">
        <v>328</v>
      </c>
      <c r="B96" s="60">
        <v>1188</v>
      </c>
      <c r="C96" s="61">
        <v>975</v>
      </c>
      <c r="D96" s="62">
        <f t="shared" si="1"/>
        <v>121.8</v>
      </c>
    </row>
    <row r="97" spans="1:4" s="33" customFormat="1" ht="24" customHeight="1">
      <c r="A97" s="66" t="s">
        <v>407</v>
      </c>
      <c r="B97" s="46">
        <v>856</v>
      </c>
      <c r="C97" s="21">
        <v>540</v>
      </c>
      <c r="D97" s="67">
        <f t="shared" si="1"/>
        <v>158.5</v>
      </c>
    </row>
    <row r="98" spans="1:4" s="16" customFormat="1" ht="24" customHeight="1">
      <c r="A98" s="45" t="s">
        <v>363</v>
      </c>
      <c r="B98" s="56">
        <v>678</v>
      </c>
      <c r="C98" s="23">
        <v>442</v>
      </c>
      <c r="D98" s="32">
        <f t="shared" si="1"/>
        <v>153.4</v>
      </c>
    </row>
    <row r="99" spans="1:4" s="16" customFormat="1" ht="24" customHeight="1">
      <c r="A99" s="45" t="s">
        <v>408</v>
      </c>
      <c r="B99" s="56">
        <v>65</v>
      </c>
      <c r="C99" s="23">
        <v>37</v>
      </c>
      <c r="D99" s="32">
        <f t="shared" si="1"/>
        <v>175.7</v>
      </c>
    </row>
    <row r="100" spans="1:4" s="16" customFormat="1" ht="24" customHeight="1">
      <c r="A100" s="45" t="s">
        <v>409</v>
      </c>
      <c r="B100" s="56">
        <v>35</v>
      </c>
      <c r="C100" s="23">
        <v>20</v>
      </c>
      <c r="D100" s="32">
        <f t="shared" si="1"/>
        <v>175</v>
      </c>
    </row>
    <row r="101" spans="1:4" s="16" customFormat="1" ht="24" customHeight="1">
      <c r="A101" s="45" t="s">
        <v>410</v>
      </c>
      <c r="B101" s="56">
        <v>78</v>
      </c>
      <c r="C101" s="23">
        <v>41</v>
      </c>
      <c r="D101" s="32">
        <f t="shared" si="1"/>
        <v>190.2</v>
      </c>
    </row>
    <row r="102" spans="1:4" s="33" customFormat="1" ht="24" customHeight="1">
      <c r="A102" s="66" t="s">
        <v>411</v>
      </c>
      <c r="B102" s="46">
        <v>332</v>
      </c>
      <c r="C102" s="21">
        <v>435</v>
      </c>
      <c r="D102" s="67">
        <f t="shared" si="1"/>
        <v>76.3</v>
      </c>
    </row>
    <row r="103" spans="1:4" s="16" customFormat="1" ht="24" customHeight="1">
      <c r="A103" s="45" t="s">
        <v>412</v>
      </c>
      <c r="B103" s="56">
        <v>332</v>
      </c>
      <c r="C103" s="23">
        <v>435</v>
      </c>
      <c r="D103" s="32">
        <f t="shared" si="1"/>
        <v>76.3</v>
      </c>
    </row>
    <row r="104" spans="1:4" s="63" customFormat="1" ht="24" customHeight="1">
      <c r="A104" s="64" t="s">
        <v>329</v>
      </c>
      <c r="B104" s="65">
        <v>41270</v>
      </c>
      <c r="C104" s="61">
        <v>36093</v>
      </c>
      <c r="D104" s="62">
        <f t="shared" si="1"/>
        <v>114.3</v>
      </c>
    </row>
    <row r="105" spans="1:4" s="33" customFormat="1" ht="24" customHeight="1">
      <c r="A105" s="66" t="s">
        <v>413</v>
      </c>
      <c r="B105" s="46">
        <v>1023</v>
      </c>
      <c r="C105" s="21">
        <v>846</v>
      </c>
      <c r="D105" s="67">
        <f t="shared" si="1"/>
        <v>120.9</v>
      </c>
    </row>
    <row r="106" spans="1:4" s="16" customFormat="1" ht="24" customHeight="1">
      <c r="A106" s="45" t="s">
        <v>363</v>
      </c>
      <c r="B106" s="56">
        <v>253</v>
      </c>
      <c r="C106" s="23">
        <v>197</v>
      </c>
      <c r="D106" s="32">
        <f t="shared" si="1"/>
        <v>128.4</v>
      </c>
    </row>
    <row r="107" spans="1:4" s="16" customFormat="1" ht="24" customHeight="1">
      <c r="A107" s="45" t="s">
        <v>414</v>
      </c>
      <c r="B107" s="56">
        <v>770</v>
      </c>
      <c r="C107" s="23">
        <v>649</v>
      </c>
      <c r="D107" s="32">
        <f t="shared" si="1"/>
        <v>118.6</v>
      </c>
    </row>
    <row r="108" spans="1:4" s="33" customFormat="1" ht="24" customHeight="1">
      <c r="A108" s="66" t="s">
        <v>415</v>
      </c>
      <c r="B108" s="46">
        <v>36376</v>
      </c>
      <c r="C108" s="21">
        <v>32166</v>
      </c>
      <c r="D108" s="67">
        <f t="shared" si="1"/>
        <v>113.1</v>
      </c>
    </row>
    <row r="109" spans="1:4" s="16" customFormat="1" ht="24" customHeight="1">
      <c r="A109" s="45" t="s">
        <v>416</v>
      </c>
      <c r="B109" s="56">
        <v>2551</v>
      </c>
      <c r="C109" s="23">
        <v>2496</v>
      </c>
      <c r="D109" s="32">
        <f t="shared" si="1"/>
        <v>102.2</v>
      </c>
    </row>
    <row r="110" spans="1:4" s="16" customFormat="1" ht="24" customHeight="1">
      <c r="A110" s="45" t="s">
        <v>417</v>
      </c>
      <c r="B110" s="56">
        <v>15355</v>
      </c>
      <c r="C110" s="23">
        <v>15623</v>
      </c>
      <c r="D110" s="32">
        <f t="shared" si="1"/>
        <v>98.3</v>
      </c>
    </row>
    <row r="111" spans="1:4" s="16" customFormat="1" ht="24" customHeight="1">
      <c r="A111" s="45" t="s">
        <v>418</v>
      </c>
      <c r="B111" s="56">
        <v>9515</v>
      </c>
      <c r="C111" s="23">
        <v>9581</v>
      </c>
      <c r="D111" s="32">
        <f t="shared" si="1"/>
        <v>99.3</v>
      </c>
    </row>
    <row r="112" spans="1:4" s="16" customFormat="1" ht="24" customHeight="1">
      <c r="A112" s="45" t="s">
        <v>419</v>
      </c>
      <c r="B112" s="56">
        <v>3435</v>
      </c>
      <c r="C112" s="23">
        <v>3466</v>
      </c>
      <c r="D112" s="32">
        <f t="shared" si="1"/>
        <v>99.1</v>
      </c>
    </row>
    <row r="113" spans="1:4" s="16" customFormat="1" ht="24" customHeight="1">
      <c r="A113" s="45" t="s">
        <v>420</v>
      </c>
      <c r="B113" s="56">
        <v>5520</v>
      </c>
      <c r="C113" s="23">
        <v>1000</v>
      </c>
      <c r="D113" s="32">
        <f t="shared" si="1"/>
        <v>552</v>
      </c>
    </row>
    <row r="114" spans="1:4" s="33" customFormat="1" ht="24" customHeight="1">
      <c r="A114" s="66" t="s">
        <v>421</v>
      </c>
      <c r="B114" s="46">
        <v>118</v>
      </c>
      <c r="C114" s="21">
        <v>85</v>
      </c>
      <c r="D114" s="67">
        <f t="shared" si="1"/>
        <v>138.80000000000001</v>
      </c>
    </row>
    <row r="115" spans="1:4" s="16" customFormat="1" ht="24" customHeight="1">
      <c r="A115" s="45" t="s">
        <v>422</v>
      </c>
      <c r="B115" s="56">
        <v>0</v>
      </c>
      <c r="C115" s="23">
        <v>85</v>
      </c>
      <c r="D115" s="32">
        <f t="shared" si="1"/>
        <v>0</v>
      </c>
    </row>
    <row r="116" spans="1:4" s="16" customFormat="1" ht="24" customHeight="1">
      <c r="A116" s="45" t="s">
        <v>423</v>
      </c>
      <c r="B116" s="56">
        <v>118</v>
      </c>
      <c r="C116" s="23">
        <v>0</v>
      </c>
      <c r="D116" s="32"/>
    </row>
    <row r="117" spans="1:4" s="33" customFormat="1" ht="24" customHeight="1">
      <c r="A117" s="66" t="s">
        <v>424</v>
      </c>
      <c r="B117" s="46">
        <v>210</v>
      </c>
      <c r="C117" s="21">
        <v>206</v>
      </c>
      <c r="D117" s="67">
        <f t="shared" si="1"/>
        <v>101.9</v>
      </c>
    </row>
    <row r="118" spans="1:4" s="16" customFormat="1" ht="24" customHeight="1">
      <c r="A118" s="45" t="s">
        <v>425</v>
      </c>
      <c r="B118" s="56">
        <v>210</v>
      </c>
      <c r="C118" s="23">
        <v>206</v>
      </c>
      <c r="D118" s="32">
        <f t="shared" si="1"/>
        <v>101.9</v>
      </c>
    </row>
    <row r="119" spans="1:4" s="33" customFormat="1" ht="24" customHeight="1">
      <c r="A119" s="66" t="s">
        <v>426</v>
      </c>
      <c r="B119" s="46">
        <v>482</v>
      </c>
      <c r="C119" s="21">
        <v>76</v>
      </c>
      <c r="D119" s="67">
        <f t="shared" si="1"/>
        <v>634.20000000000005</v>
      </c>
    </row>
    <row r="120" spans="1:4" s="16" customFormat="1" ht="24" customHeight="1">
      <c r="A120" s="45" t="s">
        <v>427</v>
      </c>
      <c r="B120" s="56">
        <v>482</v>
      </c>
      <c r="C120" s="23">
        <v>76</v>
      </c>
      <c r="D120" s="32">
        <f t="shared" si="1"/>
        <v>634.20000000000005</v>
      </c>
    </row>
    <row r="121" spans="1:4" s="33" customFormat="1" ht="24" customHeight="1">
      <c r="A121" s="66" t="s">
        <v>428</v>
      </c>
      <c r="B121" s="46">
        <v>601</v>
      </c>
      <c r="C121" s="21">
        <v>512</v>
      </c>
      <c r="D121" s="67">
        <f t="shared" si="1"/>
        <v>117.4</v>
      </c>
    </row>
    <row r="122" spans="1:4" s="16" customFormat="1" ht="24" customHeight="1">
      <c r="A122" s="45" t="s">
        <v>429</v>
      </c>
      <c r="B122" s="56">
        <v>365</v>
      </c>
      <c r="C122" s="23">
        <v>346</v>
      </c>
      <c r="D122" s="32">
        <f t="shared" si="1"/>
        <v>105.5</v>
      </c>
    </row>
    <row r="123" spans="1:4" s="16" customFormat="1" ht="24" customHeight="1">
      <c r="A123" s="45" t="s">
        <v>430</v>
      </c>
      <c r="B123" s="56">
        <v>236</v>
      </c>
      <c r="C123" s="23">
        <v>166</v>
      </c>
      <c r="D123" s="32">
        <f t="shared" si="1"/>
        <v>142.19999999999999</v>
      </c>
    </row>
    <row r="124" spans="1:4" s="33" customFormat="1" ht="24" customHeight="1">
      <c r="A124" s="66" t="s">
        <v>431</v>
      </c>
      <c r="B124" s="46">
        <v>2460</v>
      </c>
      <c r="C124" s="21">
        <v>2200</v>
      </c>
      <c r="D124" s="67">
        <f t="shared" si="1"/>
        <v>111.8</v>
      </c>
    </row>
    <row r="125" spans="1:4" s="16" customFormat="1" ht="24" customHeight="1">
      <c r="A125" s="45" t="s">
        <v>432</v>
      </c>
      <c r="B125" s="56">
        <v>2460</v>
      </c>
      <c r="C125" s="23">
        <v>2200</v>
      </c>
      <c r="D125" s="32">
        <f t="shared" si="1"/>
        <v>111.8</v>
      </c>
    </row>
    <row r="126" spans="1:4" s="33" customFormat="1" ht="24" customHeight="1">
      <c r="A126" s="66" t="s">
        <v>433</v>
      </c>
      <c r="B126" s="46">
        <v>0</v>
      </c>
      <c r="C126" s="21">
        <v>2</v>
      </c>
      <c r="D126" s="67">
        <f t="shared" si="1"/>
        <v>0</v>
      </c>
    </row>
    <row r="127" spans="1:4" s="16" customFormat="1" ht="24" customHeight="1">
      <c r="A127" s="45" t="s">
        <v>434</v>
      </c>
      <c r="B127" s="56">
        <v>0</v>
      </c>
      <c r="C127" s="23">
        <v>2</v>
      </c>
      <c r="D127" s="32">
        <f t="shared" si="1"/>
        <v>0</v>
      </c>
    </row>
    <row r="128" spans="1:4" s="63" customFormat="1" ht="24" customHeight="1">
      <c r="A128" s="64" t="s">
        <v>330</v>
      </c>
      <c r="B128" s="60">
        <v>2539</v>
      </c>
      <c r="C128" s="61">
        <v>2408</v>
      </c>
      <c r="D128" s="62">
        <f t="shared" si="1"/>
        <v>105.4</v>
      </c>
    </row>
    <row r="129" spans="1:4" s="33" customFormat="1" ht="24" customHeight="1">
      <c r="A129" s="66" t="s">
        <v>435</v>
      </c>
      <c r="B129" s="46">
        <v>276</v>
      </c>
      <c r="C129" s="21">
        <v>231</v>
      </c>
      <c r="D129" s="67">
        <f t="shared" si="1"/>
        <v>119.5</v>
      </c>
    </row>
    <row r="130" spans="1:4" s="16" customFormat="1" ht="24" customHeight="1">
      <c r="A130" s="45" t="s">
        <v>363</v>
      </c>
      <c r="B130" s="56">
        <v>161</v>
      </c>
      <c r="C130" s="23">
        <v>148</v>
      </c>
      <c r="D130" s="32">
        <f t="shared" si="1"/>
        <v>108.8</v>
      </c>
    </row>
    <row r="131" spans="1:4" s="16" customFormat="1" ht="24" customHeight="1">
      <c r="A131" s="45" t="s">
        <v>436</v>
      </c>
      <c r="B131" s="56">
        <v>115</v>
      </c>
      <c r="C131" s="23">
        <v>83</v>
      </c>
      <c r="D131" s="32">
        <f t="shared" si="1"/>
        <v>138.6</v>
      </c>
    </row>
    <row r="132" spans="1:4" s="33" customFormat="1" ht="24" customHeight="1">
      <c r="A132" s="66" t="s">
        <v>437</v>
      </c>
      <c r="B132" s="46">
        <v>1720</v>
      </c>
      <c r="C132" s="21">
        <v>1720</v>
      </c>
      <c r="D132" s="67">
        <f t="shared" si="1"/>
        <v>100</v>
      </c>
    </row>
    <row r="133" spans="1:4" s="16" customFormat="1" ht="24" customHeight="1">
      <c r="A133" s="45" t="s">
        <v>438</v>
      </c>
      <c r="B133" s="56">
        <v>1720</v>
      </c>
      <c r="C133" s="23">
        <v>1720</v>
      </c>
      <c r="D133" s="32">
        <f t="shared" si="1"/>
        <v>100</v>
      </c>
    </row>
    <row r="134" spans="1:4" s="33" customFormat="1" ht="24" customHeight="1">
      <c r="A134" s="66" t="s">
        <v>439</v>
      </c>
      <c r="B134" s="46">
        <v>250</v>
      </c>
      <c r="C134" s="21">
        <v>195</v>
      </c>
      <c r="D134" s="67">
        <f t="shared" ref="D134:D197" si="2">B134/C134*100</f>
        <v>128.19999999999999</v>
      </c>
    </row>
    <row r="135" spans="1:4" s="16" customFormat="1" ht="24" customHeight="1">
      <c r="A135" s="45" t="s">
        <v>440</v>
      </c>
      <c r="B135" s="56">
        <v>128</v>
      </c>
      <c r="C135" s="23">
        <v>195</v>
      </c>
      <c r="D135" s="32">
        <f t="shared" si="2"/>
        <v>65.599999999999994</v>
      </c>
    </row>
    <row r="136" spans="1:4" s="16" customFormat="1" ht="24" customHeight="1">
      <c r="A136" s="45" t="s">
        <v>441</v>
      </c>
      <c r="B136" s="56">
        <v>122</v>
      </c>
      <c r="C136" s="23">
        <v>0</v>
      </c>
      <c r="D136" s="32"/>
    </row>
    <row r="137" spans="1:4" s="33" customFormat="1" ht="24" customHeight="1">
      <c r="A137" s="66" t="s">
        <v>442</v>
      </c>
      <c r="B137" s="46">
        <v>293</v>
      </c>
      <c r="C137" s="21">
        <v>262</v>
      </c>
      <c r="D137" s="67">
        <f t="shared" si="2"/>
        <v>111.8</v>
      </c>
    </row>
    <row r="138" spans="1:4" s="16" customFormat="1" ht="24" customHeight="1">
      <c r="A138" s="45" t="s">
        <v>443</v>
      </c>
      <c r="B138" s="56">
        <v>293</v>
      </c>
      <c r="C138" s="23">
        <v>262</v>
      </c>
      <c r="D138" s="32">
        <f t="shared" si="2"/>
        <v>111.8</v>
      </c>
    </row>
    <row r="139" spans="1:4" s="63" customFormat="1" ht="24" customHeight="1">
      <c r="A139" s="64" t="s">
        <v>331</v>
      </c>
      <c r="B139" s="60">
        <v>1038</v>
      </c>
      <c r="C139" s="61">
        <v>888</v>
      </c>
      <c r="D139" s="62">
        <f t="shared" si="2"/>
        <v>116.9</v>
      </c>
    </row>
    <row r="140" spans="1:4" s="33" customFormat="1" ht="24" customHeight="1">
      <c r="A140" s="66" t="s">
        <v>444</v>
      </c>
      <c r="B140" s="46">
        <v>668</v>
      </c>
      <c r="C140" s="21">
        <v>570</v>
      </c>
      <c r="D140" s="67">
        <f t="shared" si="2"/>
        <v>117.2</v>
      </c>
    </row>
    <row r="141" spans="1:4" s="16" customFormat="1" ht="24" customHeight="1">
      <c r="A141" s="45" t="s">
        <v>363</v>
      </c>
      <c r="B141" s="56">
        <v>144</v>
      </c>
      <c r="C141" s="23">
        <v>142</v>
      </c>
      <c r="D141" s="32">
        <f t="shared" si="2"/>
        <v>101.4</v>
      </c>
    </row>
    <row r="142" spans="1:4" s="16" customFormat="1" ht="24" customHeight="1">
      <c r="A142" s="45" t="s">
        <v>364</v>
      </c>
      <c r="B142" s="56">
        <v>100</v>
      </c>
      <c r="C142" s="23">
        <v>125</v>
      </c>
      <c r="D142" s="32">
        <f t="shared" si="2"/>
        <v>80</v>
      </c>
    </row>
    <row r="143" spans="1:4" s="16" customFormat="1" ht="24" customHeight="1">
      <c r="A143" s="45" t="s">
        <v>445</v>
      </c>
      <c r="B143" s="56">
        <v>143</v>
      </c>
      <c r="C143" s="23">
        <v>63</v>
      </c>
      <c r="D143" s="32">
        <f t="shared" si="2"/>
        <v>227</v>
      </c>
    </row>
    <row r="144" spans="1:4" s="16" customFormat="1" ht="24" customHeight="1">
      <c r="A144" s="45" t="s">
        <v>446</v>
      </c>
      <c r="B144" s="56">
        <v>128</v>
      </c>
      <c r="C144" s="23">
        <v>116</v>
      </c>
      <c r="D144" s="32">
        <f t="shared" si="2"/>
        <v>110.3</v>
      </c>
    </row>
    <row r="145" spans="1:4" s="16" customFormat="1" ht="24" customHeight="1">
      <c r="A145" s="45" t="s">
        <v>447</v>
      </c>
      <c r="B145" s="56">
        <v>153</v>
      </c>
      <c r="C145" s="23">
        <v>124</v>
      </c>
      <c r="D145" s="32">
        <f t="shared" si="2"/>
        <v>123.4</v>
      </c>
    </row>
    <row r="146" spans="1:4" s="33" customFormat="1" ht="24" customHeight="1">
      <c r="A146" s="66" t="s">
        <v>448</v>
      </c>
      <c r="B146" s="46">
        <v>60</v>
      </c>
      <c r="C146" s="21">
        <v>45</v>
      </c>
      <c r="D146" s="67">
        <f t="shared" si="2"/>
        <v>133.30000000000001</v>
      </c>
    </row>
    <row r="147" spans="1:4" s="16" customFormat="1" ht="24" customHeight="1">
      <c r="A147" s="45" t="s">
        <v>449</v>
      </c>
      <c r="B147" s="56">
        <v>60</v>
      </c>
      <c r="C147" s="23">
        <v>45</v>
      </c>
      <c r="D147" s="32">
        <f t="shared" si="2"/>
        <v>133.30000000000001</v>
      </c>
    </row>
    <row r="148" spans="1:4" s="33" customFormat="1" ht="24" customHeight="1">
      <c r="A148" s="66" t="s">
        <v>450</v>
      </c>
      <c r="B148" s="46">
        <v>120</v>
      </c>
      <c r="C148" s="21">
        <v>109</v>
      </c>
      <c r="D148" s="67">
        <f t="shared" si="2"/>
        <v>110.1</v>
      </c>
    </row>
    <row r="149" spans="1:4" s="16" customFormat="1" ht="24" customHeight="1">
      <c r="A149" s="45" t="s">
        <v>451</v>
      </c>
      <c r="B149" s="56">
        <v>120</v>
      </c>
      <c r="C149" s="23">
        <v>109</v>
      </c>
      <c r="D149" s="32">
        <f t="shared" si="2"/>
        <v>110.1</v>
      </c>
    </row>
    <row r="150" spans="1:4" s="33" customFormat="1" ht="24" customHeight="1">
      <c r="A150" s="66" t="s">
        <v>452</v>
      </c>
      <c r="B150" s="46">
        <v>190</v>
      </c>
      <c r="C150" s="21">
        <v>164</v>
      </c>
      <c r="D150" s="67">
        <f t="shared" si="2"/>
        <v>115.9</v>
      </c>
    </row>
    <row r="151" spans="1:4" s="16" customFormat="1" ht="24" customHeight="1">
      <c r="A151" s="45" t="s">
        <v>453</v>
      </c>
      <c r="B151" s="55">
        <v>190</v>
      </c>
      <c r="C151" s="23">
        <v>164</v>
      </c>
      <c r="D151" s="32">
        <f t="shared" si="2"/>
        <v>115.9</v>
      </c>
    </row>
    <row r="152" spans="1:4" s="63" customFormat="1" ht="24" customHeight="1">
      <c r="A152" s="64" t="s">
        <v>332</v>
      </c>
      <c r="B152" s="60">
        <v>15959</v>
      </c>
      <c r="C152" s="61">
        <v>16153</v>
      </c>
      <c r="D152" s="62">
        <f t="shared" si="2"/>
        <v>98.8</v>
      </c>
    </row>
    <row r="153" spans="1:4" s="33" customFormat="1" ht="24" customHeight="1">
      <c r="A153" s="66" t="s">
        <v>454</v>
      </c>
      <c r="B153" s="46">
        <v>862</v>
      </c>
      <c r="C153" s="21">
        <v>883</v>
      </c>
      <c r="D153" s="67">
        <f t="shared" si="2"/>
        <v>97.6</v>
      </c>
    </row>
    <row r="154" spans="1:4" s="16" customFormat="1" ht="24" customHeight="1">
      <c r="A154" s="45" t="s">
        <v>363</v>
      </c>
      <c r="B154" s="56">
        <v>275</v>
      </c>
      <c r="C154" s="23">
        <v>258</v>
      </c>
      <c r="D154" s="32">
        <f t="shared" si="2"/>
        <v>106.6</v>
      </c>
    </row>
    <row r="155" spans="1:4" s="16" customFormat="1" ht="24" customHeight="1">
      <c r="A155" s="45" t="s">
        <v>364</v>
      </c>
      <c r="B155" s="56">
        <v>25</v>
      </c>
      <c r="C155" s="23">
        <v>0</v>
      </c>
      <c r="D155" s="32"/>
    </row>
    <row r="156" spans="1:4" s="16" customFormat="1" ht="24" customHeight="1">
      <c r="A156" s="45" t="s">
        <v>455</v>
      </c>
      <c r="B156" s="56">
        <v>108</v>
      </c>
      <c r="C156" s="23">
        <v>175</v>
      </c>
      <c r="D156" s="32">
        <f t="shared" si="2"/>
        <v>61.7</v>
      </c>
    </row>
    <row r="157" spans="1:4" s="16" customFormat="1" ht="24" customHeight="1">
      <c r="A157" s="45" t="s">
        <v>456</v>
      </c>
      <c r="B157" s="56">
        <v>277</v>
      </c>
      <c r="C157" s="23">
        <v>172</v>
      </c>
      <c r="D157" s="32">
        <f t="shared" si="2"/>
        <v>161</v>
      </c>
    </row>
    <row r="158" spans="1:4" s="16" customFormat="1" ht="24" customHeight="1">
      <c r="A158" s="45" t="s">
        <v>457</v>
      </c>
      <c r="B158" s="56">
        <v>151</v>
      </c>
      <c r="C158" s="23">
        <v>278</v>
      </c>
      <c r="D158" s="32">
        <f t="shared" si="2"/>
        <v>54.3</v>
      </c>
    </row>
    <row r="159" spans="1:4" s="16" customFormat="1" ht="24" customHeight="1">
      <c r="A159" s="45" t="s">
        <v>458</v>
      </c>
      <c r="B159" s="56">
        <v>26</v>
      </c>
      <c r="C159" s="23">
        <v>0</v>
      </c>
      <c r="D159" s="32"/>
    </row>
    <row r="160" spans="1:4" s="33" customFormat="1" ht="24" customHeight="1">
      <c r="A160" s="66" t="s">
        <v>459</v>
      </c>
      <c r="B160" s="46">
        <v>2552</v>
      </c>
      <c r="C160" s="21">
        <v>2312</v>
      </c>
      <c r="D160" s="67">
        <f t="shared" si="2"/>
        <v>110.4</v>
      </c>
    </row>
    <row r="161" spans="1:4" s="16" customFormat="1" ht="24" customHeight="1">
      <c r="A161" s="45" t="s">
        <v>363</v>
      </c>
      <c r="B161" s="56">
        <v>200</v>
      </c>
      <c r="C161" s="23">
        <v>291</v>
      </c>
      <c r="D161" s="32">
        <f t="shared" si="2"/>
        <v>68.7</v>
      </c>
    </row>
    <row r="162" spans="1:4" s="16" customFormat="1" ht="24" customHeight="1">
      <c r="A162" s="45" t="s">
        <v>364</v>
      </c>
      <c r="B162" s="56">
        <v>90</v>
      </c>
      <c r="C162" s="23">
        <v>0</v>
      </c>
      <c r="D162" s="32"/>
    </row>
    <row r="163" spans="1:4" s="16" customFormat="1" ht="24" customHeight="1">
      <c r="A163" s="45" t="s">
        <v>460</v>
      </c>
      <c r="B163" s="56">
        <v>95</v>
      </c>
      <c r="C163" s="23">
        <v>117</v>
      </c>
      <c r="D163" s="32">
        <f t="shared" si="2"/>
        <v>81.2</v>
      </c>
    </row>
    <row r="164" spans="1:4" s="16" customFormat="1" ht="24" customHeight="1">
      <c r="A164" s="45" t="s">
        <v>461</v>
      </c>
      <c r="B164" s="56">
        <v>180</v>
      </c>
      <c r="C164" s="23">
        <v>107</v>
      </c>
      <c r="D164" s="32">
        <f t="shared" si="2"/>
        <v>168.2</v>
      </c>
    </row>
    <row r="165" spans="1:4" s="16" customFormat="1" ht="24" customHeight="1">
      <c r="A165" s="45" t="s">
        <v>462</v>
      </c>
      <c r="B165" s="56">
        <v>100</v>
      </c>
      <c r="C165" s="23">
        <v>72</v>
      </c>
      <c r="D165" s="32">
        <f t="shared" si="2"/>
        <v>138.9</v>
      </c>
    </row>
    <row r="166" spans="1:4" s="16" customFormat="1" ht="24" customHeight="1">
      <c r="A166" s="45" t="s">
        <v>463</v>
      </c>
      <c r="B166" s="56">
        <v>1887</v>
      </c>
      <c r="C166" s="23">
        <v>1725</v>
      </c>
      <c r="D166" s="32">
        <f t="shared" si="2"/>
        <v>109.4</v>
      </c>
    </row>
    <row r="167" spans="1:4" s="33" customFormat="1" ht="24" customHeight="1">
      <c r="A167" s="66" t="s">
        <v>464</v>
      </c>
      <c r="B167" s="46">
        <v>9715</v>
      </c>
      <c r="C167" s="21">
        <v>9039</v>
      </c>
      <c r="D167" s="67">
        <f t="shared" si="2"/>
        <v>107.5</v>
      </c>
    </row>
    <row r="168" spans="1:4" s="16" customFormat="1" ht="24" customHeight="1">
      <c r="A168" s="45" t="s">
        <v>465</v>
      </c>
      <c r="B168" s="56">
        <v>850</v>
      </c>
      <c r="C168" s="23">
        <v>650</v>
      </c>
      <c r="D168" s="32">
        <f t="shared" si="2"/>
        <v>130.80000000000001</v>
      </c>
    </row>
    <row r="169" spans="1:4" s="16" customFormat="1" ht="24" customHeight="1">
      <c r="A169" s="45" t="s">
        <v>466</v>
      </c>
      <c r="B169" s="56">
        <v>1650</v>
      </c>
      <c r="C169" s="23">
        <v>1000</v>
      </c>
      <c r="D169" s="32">
        <f t="shared" si="2"/>
        <v>165</v>
      </c>
    </row>
    <row r="170" spans="1:4" s="16" customFormat="1" ht="24" customHeight="1">
      <c r="A170" s="45" t="s">
        <v>467</v>
      </c>
      <c r="B170" s="56">
        <v>410</v>
      </c>
      <c r="C170" s="23">
        <v>379</v>
      </c>
      <c r="D170" s="32">
        <f t="shared" si="2"/>
        <v>108.2</v>
      </c>
    </row>
    <row r="171" spans="1:4" s="16" customFormat="1" ht="24" customHeight="1">
      <c r="A171" s="45" t="s">
        <v>468</v>
      </c>
      <c r="B171" s="56">
        <v>5300</v>
      </c>
      <c r="C171" s="23">
        <v>5500</v>
      </c>
      <c r="D171" s="32">
        <f t="shared" si="2"/>
        <v>96.4</v>
      </c>
    </row>
    <row r="172" spans="1:4" s="16" customFormat="1" ht="24" customHeight="1">
      <c r="A172" s="45" t="s">
        <v>469</v>
      </c>
      <c r="B172" s="56">
        <v>0</v>
      </c>
      <c r="C172" s="23">
        <v>10</v>
      </c>
      <c r="D172" s="32">
        <f t="shared" si="2"/>
        <v>0</v>
      </c>
    </row>
    <row r="173" spans="1:4" s="16" customFormat="1" ht="24" customHeight="1">
      <c r="A173" s="45" t="s">
        <v>470</v>
      </c>
      <c r="B173" s="56">
        <v>1505</v>
      </c>
      <c r="C173" s="23">
        <v>1500</v>
      </c>
      <c r="D173" s="32">
        <f t="shared" si="2"/>
        <v>100.3</v>
      </c>
    </row>
    <row r="174" spans="1:4" s="33" customFormat="1" ht="24" customHeight="1">
      <c r="A174" s="66" t="s">
        <v>471</v>
      </c>
      <c r="B174" s="46">
        <v>900</v>
      </c>
      <c r="C174" s="21">
        <v>770</v>
      </c>
      <c r="D174" s="67">
        <f t="shared" si="2"/>
        <v>116.9</v>
      </c>
    </row>
    <row r="175" spans="1:4" s="16" customFormat="1" ht="24" customHeight="1">
      <c r="A175" s="45" t="s">
        <v>472</v>
      </c>
      <c r="B175" s="56">
        <v>200</v>
      </c>
      <c r="C175" s="23">
        <v>120</v>
      </c>
      <c r="D175" s="32">
        <f t="shared" si="2"/>
        <v>166.7</v>
      </c>
    </row>
    <row r="176" spans="1:4" s="16" customFormat="1" ht="24" customHeight="1">
      <c r="A176" s="45" t="s">
        <v>473</v>
      </c>
      <c r="B176" s="56">
        <v>190</v>
      </c>
      <c r="C176" s="23">
        <v>230</v>
      </c>
      <c r="D176" s="32">
        <f t="shared" si="2"/>
        <v>82.6</v>
      </c>
    </row>
    <row r="177" spans="1:4" s="16" customFormat="1" ht="24" customHeight="1">
      <c r="A177" s="45" t="s">
        <v>474</v>
      </c>
      <c r="B177" s="56">
        <v>390</v>
      </c>
      <c r="C177" s="23">
        <v>330</v>
      </c>
      <c r="D177" s="32">
        <f t="shared" si="2"/>
        <v>118.2</v>
      </c>
    </row>
    <row r="178" spans="1:4" s="16" customFormat="1" ht="24" customHeight="1">
      <c r="A178" s="45" t="s">
        <v>475</v>
      </c>
      <c r="B178" s="56">
        <v>120</v>
      </c>
      <c r="C178" s="23">
        <v>90</v>
      </c>
      <c r="D178" s="32">
        <f t="shared" si="2"/>
        <v>133.30000000000001</v>
      </c>
    </row>
    <row r="179" spans="1:4" s="33" customFormat="1" ht="24" customHeight="1">
      <c r="A179" s="66" t="s">
        <v>476</v>
      </c>
      <c r="B179" s="46">
        <v>500</v>
      </c>
      <c r="C179" s="21">
        <v>632</v>
      </c>
      <c r="D179" s="67">
        <f t="shared" si="2"/>
        <v>79.099999999999994</v>
      </c>
    </row>
    <row r="180" spans="1:4" s="16" customFormat="1" ht="24" customHeight="1">
      <c r="A180" s="45" t="s">
        <v>477</v>
      </c>
      <c r="B180" s="56">
        <v>500</v>
      </c>
      <c r="C180" s="23">
        <v>450</v>
      </c>
      <c r="D180" s="32">
        <f t="shared" si="2"/>
        <v>111.1</v>
      </c>
    </row>
    <row r="181" spans="1:4" s="16" customFormat="1" ht="24" customHeight="1">
      <c r="A181" s="45" t="s">
        <v>478</v>
      </c>
      <c r="B181" s="56">
        <v>0</v>
      </c>
      <c r="C181" s="23">
        <v>178</v>
      </c>
      <c r="D181" s="32">
        <f t="shared" si="2"/>
        <v>0</v>
      </c>
    </row>
    <row r="182" spans="1:4" s="16" customFormat="1" ht="24" customHeight="1">
      <c r="A182" s="45" t="s">
        <v>479</v>
      </c>
      <c r="B182" s="56">
        <v>0</v>
      </c>
      <c r="C182" s="23">
        <v>4</v>
      </c>
      <c r="D182" s="32">
        <f t="shared" si="2"/>
        <v>0</v>
      </c>
    </row>
    <row r="183" spans="1:4" s="33" customFormat="1" ht="24" customHeight="1">
      <c r="A183" s="66" t="s">
        <v>480</v>
      </c>
      <c r="B183" s="46">
        <v>618</v>
      </c>
      <c r="C183" s="21">
        <v>468</v>
      </c>
      <c r="D183" s="67">
        <f t="shared" si="2"/>
        <v>132.1</v>
      </c>
    </row>
    <row r="184" spans="1:4" s="16" customFormat="1" ht="24" customHeight="1">
      <c r="A184" s="45" t="s">
        <v>481</v>
      </c>
      <c r="B184" s="56">
        <v>47</v>
      </c>
      <c r="C184" s="23">
        <v>36</v>
      </c>
      <c r="D184" s="32">
        <f t="shared" si="2"/>
        <v>130.6</v>
      </c>
    </row>
    <row r="185" spans="1:4" s="16" customFormat="1" ht="24" customHeight="1">
      <c r="A185" s="45" t="s">
        <v>482</v>
      </c>
      <c r="B185" s="56">
        <v>571</v>
      </c>
      <c r="C185" s="23">
        <v>432</v>
      </c>
      <c r="D185" s="32">
        <f t="shared" si="2"/>
        <v>132.19999999999999</v>
      </c>
    </row>
    <row r="186" spans="1:4" s="33" customFormat="1" ht="24" customHeight="1">
      <c r="A186" s="66" t="s">
        <v>483</v>
      </c>
      <c r="B186" s="46">
        <v>381</v>
      </c>
      <c r="C186" s="21">
        <v>367</v>
      </c>
      <c r="D186" s="67">
        <f t="shared" si="2"/>
        <v>103.8</v>
      </c>
    </row>
    <row r="187" spans="1:4" s="16" customFormat="1" ht="24" customHeight="1">
      <c r="A187" s="45" t="s">
        <v>363</v>
      </c>
      <c r="B187" s="56">
        <v>124</v>
      </c>
      <c r="C187" s="23">
        <v>237</v>
      </c>
      <c r="D187" s="32">
        <f t="shared" si="2"/>
        <v>52.3</v>
      </c>
    </row>
    <row r="188" spans="1:4" s="16" customFormat="1" ht="24" customHeight="1">
      <c r="A188" s="45" t="s">
        <v>484</v>
      </c>
      <c r="B188" s="56">
        <v>5</v>
      </c>
      <c r="C188" s="23">
        <v>10</v>
      </c>
      <c r="D188" s="32">
        <f t="shared" si="2"/>
        <v>50</v>
      </c>
    </row>
    <row r="189" spans="1:4" s="16" customFormat="1" ht="24" customHeight="1">
      <c r="A189" s="45" t="s">
        <v>485</v>
      </c>
      <c r="B189" s="56">
        <v>182</v>
      </c>
      <c r="C189" s="23">
        <v>38</v>
      </c>
      <c r="D189" s="32">
        <f t="shared" si="2"/>
        <v>478.9</v>
      </c>
    </row>
    <row r="190" spans="1:4" s="16" customFormat="1" ht="24" customHeight="1">
      <c r="A190" s="45" t="s">
        <v>486</v>
      </c>
      <c r="B190" s="56">
        <v>70</v>
      </c>
      <c r="C190" s="23">
        <v>82</v>
      </c>
      <c r="D190" s="32">
        <f t="shared" si="2"/>
        <v>85.4</v>
      </c>
    </row>
    <row r="191" spans="1:4" s="33" customFormat="1" ht="24" customHeight="1">
      <c r="A191" s="66" t="s">
        <v>487</v>
      </c>
      <c r="B191" s="46">
        <v>81</v>
      </c>
      <c r="C191" s="21">
        <v>82</v>
      </c>
      <c r="D191" s="67">
        <f t="shared" si="2"/>
        <v>98.8</v>
      </c>
    </row>
    <row r="192" spans="1:4" s="16" customFormat="1" ht="24" customHeight="1">
      <c r="A192" s="45" t="s">
        <v>363</v>
      </c>
      <c r="B192" s="56">
        <v>70</v>
      </c>
      <c r="C192" s="23">
        <v>71</v>
      </c>
      <c r="D192" s="32">
        <f t="shared" si="2"/>
        <v>98.6</v>
      </c>
    </row>
    <row r="193" spans="1:4" s="16" customFormat="1" ht="24" customHeight="1">
      <c r="A193" s="45" t="s">
        <v>364</v>
      </c>
      <c r="B193" s="56">
        <v>11</v>
      </c>
      <c r="C193" s="23">
        <v>11</v>
      </c>
      <c r="D193" s="32">
        <f t="shared" si="2"/>
        <v>100</v>
      </c>
    </row>
    <row r="194" spans="1:4" s="33" customFormat="1" ht="24" customHeight="1">
      <c r="A194" s="66" t="s">
        <v>488</v>
      </c>
      <c r="B194" s="46">
        <v>200</v>
      </c>
      <c r="C194" s="21">
        <v>100</v>
      </c>
      <c r="D194" s="67">
        <f t="shared" si="2"/>
        <v>200</v>
      </c>
    </row>
    <row r="195" spans="1:4" s="16" customFormat="1" ht="24" customHeight="1">
      <c r="A195" s="45" t="s">
        <v>489</v>
      </c>
      <c r="B195" s="56">
        <v>200</v>
      </c>
      <c r="C195" s="23">
        <v>100</v>
      </c>
      <c r="D195" s="32">
        <f t="shared" si="2"/>
        <v>200</v>
      </c>
    </row>
    <row r="196" spans="1:4" s="33" customFormat="1" ht="24" customHeight="1">
      <c r="A196" s="66" t="s">
        <v>490</v>
      </c>
      <c r="B196" s="46">
        <v>150</v>
      </c>
      <c r="C196" s="21">
        <v>150</v>
      </c>
      <c r="D196" s="67">
        <f t="shared" si="2"/>
        <v>100</v>
      </c>
    </row>
    <row r="197" spans="1:4" s="16" customFormat="1" ht="24" customHeight="1">
      <c r="A197" s="45" t="s">
        <v>491</v>
      </c>
      <c r="B197" s="56">
        <v>150</v>
      </c>
      <c r="C197" s="23">
        <v>150</v>
      </c>
      <c r="D197" s="32">
        <f t="shared" si="2"/>
        <v>100</v>
      </c>
    </row>
    <row r="198" spans="1:4" s="33" customFormat="1" ht="24" customHeight="1">
      <c r="A198" s="66" t="s">
        <v>492</v>
      </c>
      <c r="B198" s="68">
        <v>0</v>
      </c>
      <c r="C198" s="21">
        <v>1300</v>
      </c>
      <c r="D198" s="67">
        <f t="shared" ref="D198:D261" si="3">B198/C198*100</f>
        <v>0</v>
      </c>
    </row>
    <row r="199" spans="1:4" s="16" customFormat="1" ht="24" customHeight="1">
      <c r="A199" s="45" t="s">
        <v>493</v>
      </c>
      <c r="B199" s="56">
        <v>0</v>
      </c>
      <c r="C199" s="23">
        <v>1300</v>
      </c>
      <c r="D199" s="32">
        <f t="shared" si="3"/>
        <v>0</v>
      </c>
    </row>
    <row r="200" spans="1:4" s="33" customFormat="1" ht="24" customHeight="1">
      <c r="A200" s="66" t="s">
        <v>494</v>
      </c>
      <c r="B200" s="46">
        <v>0</v>
      </c>
      <c r="C200" s="21">
        <v>50</v>
      </c>
      <c r="D200" s="67">
        <f t="shared" si="3"/>
        <v>0</v>
      </c>
    </row>
    <row r="201" spans="1:4" s="16" customFormat="1" ht="24" customHeight="1">
      <c r="A201" s="45" t="s">
        <v>495</v>
      </c>
      <c r="B201" s="56">
        <v>0</v>
      </c>
      <c r="C201" s="23">
        <v>50</v>
      </c>
      <c r="D201" s="32">
        <f t="shared" si="3"/>
        <v>0</v>
      </c>
    </row>
    <row r="202" spans="1:4" s="63" customFormat="1" ht="24" customHeight="1">
      <c r="A202" s="64" t="s">
        <v>333</v>
      </c>
      <c r="B202" s="60">
        <v>4245</v>
      </c>
      <c r="C202" s="61">
        <v>8888</v>
      </c>
      <c r="D202" s="62">
        <f t="shared" si="3"/>
        <v>47.8</v>
      </c>
    </row>
    <row r="203" spans="1:4" s="33" customFormat="1" ht="24" customHeight="1">
      <c r="A203" s="66" t="s">
        <v>496</v>
      </c>
      <c r="B203" s="46">
        <v>487</v>
      </c>
      <c r="C203" s="21">
        <v>436</v>
      </c>
      <c r="D203" s="67">
        <f t="shared" si="3"/>
        <v>111.7</v>
      </c>
    </row>
    <row r="204" spans="1:4" s="16" customFormat="1" ht="24" customHeight="1">
      <c r="A204" s="45" t="s">
        <v>363</v>
      </c>
      <c r="B204" s="56">
        <v>248</v>
      </c>
      <c r="C204" s="23">
        <v>246</v>
      </c>
      <c r="D204" s="32">
        <f t="shared" si="3"/>
        <v>100.8</v>
      </c>
    </row>
    <row r="205" spans="1:4" s="16" customFormat="1" ht="24" customHeight="1">
      <c r="A205" s="45" t="s">
        <v>364</v>
      </c>
      <c r="B205" s="56">
        <v>14</v>
      </c>
      <c r="C205" s="23">
        <v>0</v>
      </c>
      <c r="D205" s="32"/>
    </row>
    <row r="206" spans="1:4" s="16" customFormat="1" ht="24" customHeight="1">
      <c r="A206" s="45" t="s">
        <v>497</v>
      </c>
      <c r="B206" s="56">
        <v>225</v>
      </c>
      <c r="C206" s="23">
        <v>190</v>
      </c>
      <c r="D206" s="32">
        <f t="shared" si="3"/>
        <v>118.4</v>
      </c>
    </row>
    <row r="207" spans="1:4" s="33" customFormat="1" ht="24" customHeight="1">
      <c r="A207" s="66" t="s">
        <v>498</v>
      </c>
      <c r="B207" s="46">
        <v>1800</v>
      </c>
      <c r="C207" s="21">
        <v>1910</v>
      </c>
      <c r="D207" s="67">
        <f t="shared" si="3"/>
        <v>94.2</v>
      </c>
    </row>
    <row r="208" spans="1:4" s="16" customFormat="1" ht="24" customHeight="1">
      <c r="A208" s="45" t="s">
        <v>499</v>
      </c>
      <c r="B208" s="56">
        <v>1800</v>
      </c>
      <c r="C208" s="23">
        <v>1910</v>
      </c>
      <c r="D208" s="32">
        <f t="shared" si="3"/>
        <v>94.2</v>
      </c>
    </row>
    <row r="209" spans="1:4" s="33" customFormat="1" ht="24" customHeight="1">
      <c r="A209" s="66" t="s">
        <v>500</v>
      </c>
      <c r="B209" s="46">
        <v>1308</v>
      </c>
      <c r="C209" s="21">
        <v>2052</v>
      </c>
      <c r="D209" s="67">
        <f t="shared" si="3"/>
        <v>63.7</v>
      </c>
    </row>
    <row r="210" spans="1:4" s="16" customFormat="1" ht="24" customHeight="1">
      <c r="A210" s="45" t="s">
        <v>501</v>
      </c>
      <c r="B210" s="56">
        <v>713</v>
      </c>
      <c r="C210" s="23">
        <v>633</v>
      </c>
      <c r="D210" s="32">
        <f t="shared" si="3"/>
        <v>112.6</v>
      </c>
    </row>
    <row r="211" spans="1:4" s="16" customFormat="1" ht="24" customHeight="1">
      <c r="A211" s="45" t="s">
        <v>502</v>
      </c>
      <c r="B211" s="56">
        <v>365</v>
      </c>
      <c r="C211" s="23">
        <v>294</v>
      </c>
      <c r="D211" s="32">
        <f t="shared" si="3"/>
        <v>124.1</v>
      </c>
    </row>
    <row r="212" spans="1:4" s="16" customFormat="1" ht="24" customHeight="1">
      <c r="A212" s="45" t="s">
        <v>503</v>
      </c>
      <c r="B212" s="56">
        <v>200</v>
      </c>
      <c r="C212" s="23">
        <v>190</v>
      </c>
      <c r="D212" s="32">
        <f t="shared" si="3"/>
        <v>105.3</v>
      </c>
    </row>
    <row r="213" spans="1:4" s="16" customFormat="1" ht="24" customHeight="1">
      <c r="A213" s="45" t="s">
        <v>504</v>
      </c>
      <c r="B213" s="56">
        <v>30</v>
      </c>
      <c r="C213" s="23">
        <v>875</v>
      </c>
      <c r="D213" s="32">
        <f t="shared" si="3"/>
        <v>3.4</v>
      </c>
    </row>
    <row r="214" spans="1:4" s="16" customFormat="1" ht="24" customHeight="1">
      <c r="A214" s="45" t="s">
        <v>505</v>
      </c>
      <c r="B214" s="56">
        <v>0</v>
      </c>
      <c r="C214" s="23">
        <v>10</v>
      </c>
      <c r="D214" s="32">
        <f t="shared" si="3"/>
        <v>0</v>
      </c>
    </row>
    <row r="215" spans="1:4" s="16" customFormat="1" ht="24" customHeight="1">
      <c r="A215" s="45" t="s">
        <v>506</v>
      </c>
      <c r="B215" s="56">
        <v>0</v>
      </c>
      <c r="C215" s="23">
        <v>50</v>
      </c>
      <c r="D215" s="32">
        <f t="shared" si="3"/>
        <v>0</v>
      </c>
    </row>
    <row r="216" spans="1:4" s="33" customFormat="1" ht="24" customHeight="1">
      <c r="A216" s="66" t="s">
        <v>507</v>
      </c>
      <c r="B216" s="46">
        <v>0</v>
      </c>
      <c r="C216" s="21">
        <v>15</v>
      </c>
      <c r="D216" s="67">
        <f t="shared" si="3"/>
        <v>0</v>
      </c>
    </row>
    <row r="217" spans="1:4" s="16" customFormat="1" ht="24" customHeight="1">
      <c r="A217" s="45" t="s">
        <v>508</v>
      </c>
      <c r="B217" s="56">
        <v>0</v>
      </c>
      <c r="C217" s="23">
        <v>15</v>
      </c>
      <c r="D217" s="32">
        <f t="shared" si="3"/>
        <v>0</v>
      </c>
    </row>
    <row r="218" spans="1:4" s="33" customFormat="1" ht="24" customHeight="1">
      <c r="A218" s="66" t="s">
        <v>509</v>
      </c>
      <c r="B218" s="46">
        <v>650</v>
      </c>
      <c r="C218" s="21">
        <v>783</v>
      </c>
      <c r="D218" s="67">
        <f t="shared" si="3"/>
        <v>83</v>
      </c>
    </row>
    <row r="219" spans="1:4" s="16" customFormat="1" ht="24" customHeight="1">
      <c r="A219" s="45" t="s">
        <v>510</v>
      </c>
      <c r="B219" s="56">
        <v>650</v>
      </c>
      <c r="C219" s="23">
        <v>548</v>
      </c>
      <c r="D219" s="32">
        <f t="shared" si="3"/>
        <v>118.6</v>
      </c>
    </row>
    <row r="220" spans="1:4" s="16" customFormat="1" ht="24" customHeight="1">
      <c r="A220" s="45" t="s">
        <v>511</v>
      </c>
      <c r="B220" s="56">
        <v>0</v>
      </c>
      <c r="C220" s="23">
        <v>235</v>
      </c>
      <c r="D220" s="32">
        <f t="shared" si="3"/>
        <v>0</v>
      </c>
    </row>
    <row r="221" spans="1:4" s="33" customFormat="1" ht="24" customHeight="1">
      <c r="A221" s="66" t="s">
        <v>512</v>
      </c>
      <c r="B221" s="46">
        <v>0</v>
      </c>
      <c r="C221" s="21">
        <v>300</v>
      </c>
      <c r="D221" s="67">
        <f t="shared" si="3"/>
        <v>0</v>
      </c>
    </row>
    <row r="222" spans="1:4" s="16" customFormat="1" ht="24" customHeight="1">
      <c r="A222" s="45" t="s">
        <v>513</v>
      </c>
      <c r="B222" s="56">
        <v>0</v>
      </c>
      <c r="C222" s="23">
        <v>300</v>
      </c>
      <c r="D222" s="32">
        <f t="shared" si="3"/>
        <v>0</v>
      </c>
    </row>
    <row r="223" spans="1:4" s="33" customFormat="1" ht="24" customHeight="1">
      <c r="A223" s="66" t="s">
        <v>514</v>
      </c>
      <c r="B223" s="46">
        <v>0</v>
      </c>
      <c r="C223" s="21">
        <v>3320</v>
      </c>
      <c r="D223" s="67">
        <f t="shared" si="3"/>
        <v>0</v>
      </c>
    </row>
    <row r="224" spans="1:4" s="16" customFormat="1" ht="24" customHeight="1">
      <c r="A224" s="45" t="s">
        <v>515</v>
      </c>
      <c r="B224" s="56">
        <v>0</v>
      </c>
      <c r="C224" s="23">
        <v>3320</v>
      </c>
      <c r="D224" s="32">
        <f t="shared" si="3"/>
        <v>0</v>
      </c>
    </row>
    <row r="225" spans="1:4" s="33" customFormat="1" ht="24" customHeight="1">
      <c r="A225" s="66" t="s">
        <v>516</v>
      </c>
      <c r="B225" s="46">
        <v>0</v>
      </c>
      <c r="C225" s="21">
        <v>72</v>
      </c>
      <c r="D225" s="67">
        <f t="shared" si="3"/>
        <v>0</v>
      </c>
    </row>
    <row r="226" spans="1:4" s="16" customFormat="1" ht="24" customHeight="1">
      <c r="A226" s="45" t="s">
        <v>517</v>
      </c>
      <c r="B226" s="56">
        <v>0</v>
      </c>
      <c r="C226" s="23">
        <v>72</v>
      </c>
      <c r="D226" s="32">
        <f t="shared" si="3"/>
        <v>0</v>
      </c>
    </row>
    <row r="227" spans="1:4" s="63" customFormat="1" ht="24" customHeight="1">
      <c r="A227" s="64" t="s">
        <v>334</v>
      </c>
      <c r="B227" s="60">
        <v>591</v>
      </c>
      <c r="C227" s="61">
        <v>436</v>
      </c>
      <c r="D227" s="62">
        <f t="shared" si="3"/>
        <v>135.6</v>
      </c>
    </row>
    <row r="228" spans="1:4" s="33" customFormat="1" ht="24" customHeight="1">
      <c r="A228" s="66" t="s">
        <v>518</v>
      </c>
      <c r="B228" s="46">
        <v>187</v>
      </c>
      <c r="C228" s="21">
        <v>135</v>
      </c>
      <c r="D228" s="67">
        <f t="shared" si="3"/>
        <v>138.5</v>
      </c>
    </row>
    <row r="229" spans="1:4" s="16" customFormat="1" ht="24" customHeight="1">
      <c r="A229" s="45" t="s">
        <v>363</v>
      </c>
      <c r="B229" s="56">
        <v>187</v>
      </c>
      <c r="C229" s="23">
        <v>135</v>
      </c>
      <c r="D229" s="32">
        <f t="shared" si="3"/>
        <v>138.5</v>
      </c>
    </row>
    <row r="230" spans="1:4" s="33" customFormat="1" ht="24" customHeight="1">
      <c r="A230" s="66" t="s">
        <v>519</v>
      </c>
      <c r="B230" s="46">
        <v>404</v>
      </c>
      <c r="C230" s="21">
        <v>301</v>
      </c>
      <c r="D230" s="67">
        <f t="shared" si="3"/>
        <v>134.19999999999999</v>
      </c>
    </row>
    <row r="231" spans="1:4" s="16" customFormat="1" ht="24" customHeight="1">
      <c r="A231" s="45" t="s">
        <v>520</v>
      </c>
      <c r="B231" s="56">
        <v>236</v>
      </c>
      <c r="C231" s="23">
        <v>181</v>
      </c>
      <c r="D231" s="32">
        <f t="shared" si="3"/>
        <v>130.4</v>
      </c>
    </row>
    <row r="232" spans="1:4" s="16" customFormat="1" ht="24" customHeight="1">
      <c r="A232" s="45" t="s">
        <v>521</v>
      </c>
      <c r="B232" s="56">
        <v>168</v>
      </c>
      <c r="C232" s="23">
        <v>120</v>
      </c>
      <c r="D232" s="32">
        <f t="shared" si="3"/>
        <v>140</v>
      </c>
    </row>
    <row r="233" spans="1:4" s="63" customFormat="1" ht="24" customHeight="1">
      <c r="A233" s="64" t="s">
        <v>335</v>
      </c>
      <c r="B233" s="60">
        <v>4018</v>
      </c>
      <c r="C233" s="61">
        <v>3494</v>
      </c>
      <c r="D233" s="62">
        <f t="shared" si="3"/>
        <v>115</v>
      </c>
    </row>
    <row r="234" spans="1:4" s="33" customFormat="1" ht="24" customHeight="1">
      <c r="A234" s="66" t="s">
        <v>522</v>
      </c>
      <c r="B234" s="46">
        <v>2857</v>
      </c>
      <c r="C234" s="21">
        <v>2334</v>
      </c>
      <c r="D234" s="67">
        <f t="shared" si="3"/>
        <v>122.4</v>
      </c>
    </row>
    <row r="235" spans="1:4" s="16" customFormat="1" ht="24" customHeight="1">
      <c r="A235" s="45" t="s">
        <v>363</v>
      </c>
      <c r="B235" s="56">
        <v>233</v>
      </c>
      <c r="C235" s="23">
        <v>236</v>
      </c>
      <c r="D235" s="32">
        <f t="shared" si="3"/>
        <v>98.7</v>
      </c>
    </row>
    <row r="236" spans="1:4" s="16" customFormat="1" ht="24" customHeight="1">
      <c r="A236" s="45" t="s">
        <v>364</v>
      </c>
      <c r="B236" s="56">
        <v>107</v>
      </c>
      <c r="C236" s="23">
        <v>95</v>
      </c>
      <c r="D236" s="32">
        <f t="shared" si="3"/>
        <v>112.6</v>
      </c>
    </row>
    <row r="237" spans="1:4" s="16" customFormat="1" ht="24" customHeight="1">
      <c r="A237" s="45" t="s">
        <v>523</v>
      </c>
      <c r="B237" s="56">
        <v>1837</v>
      </c>
      <c r="C237" s="23">
        <v>1536</v>
      </c>
      <c r="D237" s="32">
        <f t="shared" si="3"/>
        <v>119.6</v>
      </c>
    </row>
    <row r="238" spans="1:4" s="16" customFormat="1" ht="24" customHeight="1">
      <c r="A238" s="45" t="s">
        <v>524</v>
      </c>
      <c r="B238" s="56">
        <v>285</v>
      </c>
      <c r="C238" s="23">
        <v>246</v>
      </c>
      <c r="D238" s="32">
        <f t="shared" si="3"/>
        <v>115.9</v>
      </c>
    </row>
    <row r="239" spans="1:4" s="16" customFormat="1" ht="24" customHeight="1">
      <c r="A239" s="45" t="s">
        <v>525</v>
      </c>
      <c r="B239" s="56">
        <v>395</v>
      </c>
      <c r="C239" s="23">
        <v>221</v>
      </c>
      <c r="D239" s="32">
        <f t="shared" si="3"/>
        <v>178.7</v>
      </c>
    </row>
    <row r="240" spans="1:4" s="33" customFormat="1" ht="24" customHeight="1">
      <c r="A240" s="66" t="s">
        <v>526</v>
      </c>
      <c r="B240" s="46">
        <v>656</v>
      </c>
      <c r="C240" s="21">
        <v>650</v>
      </c>
      <c r="D240" s="67">
        <f t="shared" si="3"/>
        <v>100.9</v>
      </c>
    </row>
    <row r="241" spans="1:4" s="16" customFormat="1" ht="24" customHeight="1">
      <c r="A241" s="45" t="s">
        <v>527</v>
      </c>
      <c r="B241" s="56">
        <v>656</v>
      </c>
      <c r="C241" s="23">
        <v>650</v>
      </c>
      <c r="D241" s="32">
        <f t="shared" si="3"/>
        <v>100.9</v>
      </c>
    </row>
    <row r="242" spans="1:4" s="33" customFormat="1" ht="24" customHeight="1">
      <c r="A242" s="66" t="s">
        <v>528</v>
      </c>
      <c r="B242" s="46">
        <v>505</v>
      </c>
      <c r="C242" s="21">
        <v>510</v>
      </c>
      <c r="D242" s="67">
        <f t="shared" si="3"/>
        <v>99</v>
      </c>
    </row>
    <row r="243" spans="1:4" s="16" customFormat="1" ht="24" customHeight="1">
      <c r="A243" s="45" t="s">
        <v>529</v>
      </c>
      <c r="B243" s="56">
        <v>505</v>
      </c>
      <c r="C243" s="23">
        <v>510</v>
      </c>
      <c r="D243" s="32">
        <f t="shared" si="3"/>
        <v>99</v>
      </c>
    </row>
    <row r="244" spans="1:4" s="63" customFormat="1" ht="24" customHeight="1">
      <c r="A244" s="64" t="s">
        <v>336</v>
      </c>
      <c r="B244" s="60">
        <v>1428</v>
      </c>
      <c r="C244" s="61">
        <v>1423</v>
      </c>
      <c r="D244" s="62">
        <f t="shared" si="3"/>
        <v>100.4</v>
      </c>
    </row>
    <row r="245" spans="1:4" s="33" customFormat="1" ht="24" customHeight="1">
      <c r="A245" s="66" t="s">
        <v>530</v>
      </c>
      <c r="B245" s="68">
        <v>986</v>
      </c>
      <c r="C245" s="21">
        <v>934</v>
      </c>
      <c r="D245" s="67">
        <f t="shared" si="3"/>
        <v>105.6</v>
      </c>
    </row>
    <row r="246" spans="1:4" s="16" customFormat="1" ht="24" customHeight="1">
      <c r="A246" s="45" t="s">
        <v>363</v>
      </c>
      <c r="B246" s="56">
        <v>195</v>
      </c>
      <c r="C246" s="23">
        <v>168</v>
      </c>
      <c r="D246" s="32">
        <f t="shared" si="3"/>
        <v>116.1</v>
      </c>
    </row>
    <row r="247" spans="1:4" s="16" customFormat="1" ht="24" customHeight="1">
      <c r="A247" s="45" t="s">
        <v>531</v>
      </c>
      <c r="B247" s="56">
        <v>653</v>
      </c>
      <c r="C247" s="23">
        <v>613</v>
      </c>
      <c r="D247" s="32">
        <f t="shared" si="3"/>
        <v>106.5</v>
      </c>
    </row>
    <row r="248" spans="1:4" s="16" customFormat="1" ht="24" customHeight="1">
      <c r="A248" s="45" t="s">
        <v>532</v>
      </c>
      <c r="B248" s="56">
        <v>10</v>
      </c>
      <c r="C248" s="23">
        <v>0</v>
      </c>
      <c r="D248" s="32"/>
    </row>
    <row r="249" spans="1:4" s="16" customFormat="1" ht="24" customHeight="1">
      <c r="A249" s="45" t="s">
        <v>533</v>
      </c>
      <c r="B249" s="56">
        <v>15</v>
      </c>
      <c r="C249" s="23">
        <v>15</v>
      </c>
      <c r="D249" s="32">
        <f t="shared" si="3"/>
        <v>100</v>
      </c>
    </row>
    <row r="250" spans="1:4" s="16" customFormat="1" ht="24" customHeight="1">
      <c r="A250" s="45" t="s">
        <v>534</v>
      </c>
      <c r="B250" s="56">
        <v>5</v>
      </c>
      <c r="C250" s="23">
        <v>15</v>
      </c>
      <c r="D250" s="32">
        <f t="shared" si="3"/>
        <v>33.299999999999997</v>
      </c>
    </row>
    <row r="251" spans="1:4" s="16" customFormat="1" ht="24" customHeight="1">
      <c r="A251" s="45" t="s">
        <v>535</v>
      </c>
      <c r="B251" s="56">
        <v>0</v>
      </c>
      <c r="C251" s="23">
        <v>3</v>
      </c>
      <c r="D251" s="32">
        <f t="shared" si="3"/>
        <v>0</v>
      </c>
    </row>
    <row r="252" spans="1:4" s="16" customFormat="1" ht="24" customHeight="1">
      <c r="A252" s="45" t="s">
        <v>536</v>
      </c>
      <c r="B252" s="56">
        <v>5</v>
      </c>
      <c r="C252" s="23">
        <v>0</v>
      </c>
      <c r="D252" s="32"/>
    </row>
    <row r="253" spans="1:4" s="16" customFormat="1" ht="24" customHeight="1">
      <c r="A253" s="45" t="s">
        <v>537</v>
      </c>
      <c r="B253" s="56">
        <v>3</v>
      </c>
      <c r="C253" s="23">
        <v>0</v>
      </c>
      <c r="D253" s="32"/>
    </row>
    <row r="254" spans="1:4" s="16" customFormat="1" ht="24" customHeight="1">
      <c r="A254" s="45" t="s">
        <v>538</v>
      </c>
      <c r="B254" s="56">
        <v>100</v>
      </c>
      <c r="C254" s="23">
        <v>120</v>
      </c>
      <c r="D254" s="32">
        <f t="shared" si="3"/>
        <v>83.3</v>
      </c>
    </row>
    <row r="255" spans="1:4" s="33" customFormat="1" ht="24" customHeight="1">
      <c r="A255" s="66" t="s">
        <v>539</v>
      </c>
      <c r="B255" s="46">
        <v>62</v>
      </c>
      <c r="C255" s="21">
        <v>64</v>
      </c>
      <c r="D255" s="67">
        <f t="shared" si="3"/>
        <v>96.9</v>
      </c>
    </row>
    <row r="256" spans="1:4" s="16" customFormat="1" ht="24" customHeight="1">
      <c r="A256" s="45" t="s">
        <v>540</v>
      </c>
      <c r="B256" s="56">
        <v>30</v>
      </c>
      <c r="C256" s="23">
        <v>64</v>
      </c>
      <c r="D256" s="32">
        <f t="shared" si="3"/>
        <v>46.9</v>
      </c>
    </row>
    <row r="257" spans="1:4" s="16" customFormat="1" ht="24" customHeight="1">
      <c r="A257" s="45" t="s">
        <v>541</v>
      </c>
      <c r="B257" s="56">
        <v>32</v>
      </c>
      <c r="C257" s="23">
        <v>0</v>
      </c>
      <c r="D257" s="32"/>
    </row>
    <row r="258" spans="1:4" s="33" customFormat="1" ht="24" customHeight="1">
      <c r="A258" s="66" t="s">
        <v>542</v>
      </c>
      <c r="B258" s="46">
        <v>380</v>
      </c>
      <c r="C258" s="21">
        <v>425</v>
      </c>
      <c r="D258" s="67">
        <f t="shared" si="3"/>
        <v>89.4</v>
      </c>
    </row>
    <row r="259" spans="1:4" s="16" customFormat="1" ht="24" customHeight="1">
      <c r="A259" s="45" t="s">
        <v>543</v>
      </c>
      <c r="B259" s="56">
        <v>350</v>
      </c>
      <c r="C259" s="23">
        <v>400</v>
      </c>
      <c r="D259" s="32">
        <f t="shared" si="3"/>
        <v>87.5</v>
      </c>
    </row>
    <row r="260" spans="1:4" s="16" customFormat="1" ht="24" customHeight="1">
      <c r="A260" s="45" t="s">
        <v>544</v>
      </c>
      <c r="B260" s="56">
        <v>0</v>
      </c>
      <c r="C260" s="23">
        <v>5</v>
      </c>
      <c r="D260" s="32">
        <f t="shared" si="3"/>
        <v>0</v>
      </c>
    </row>
    <row r="261" spans="1:4" s="16" customFormat="1" ht="24" customHeight="1">
      <c r="A261" s="45" t="s">
        <v>545</v>
      </c>
      <c r="B261" s="56">
        <v>30</v>
      </c>
      <c r="C261" s="23">
        <v>20</v>
      </c>
      <c r="D261" s="32">
        <f t="shared" si="3"/>
        <v>150</v>
      </c>
    </row>
    <row r="262" spans="1:4" s="63" customFormat="1" ht="24" customHeight="1">
      <c r="A262" s="64" t="s">
        <v>337</v>
      </c>
      <c r="B262" s="60">
        <v>272</v>
      </c>
      <c r="C262" s="61">
        <v>264</v>
      </c>
      <c r="D262" s="62">
        <f t="shared" ref="D262:D305" si="4">B262/C262*100</f>
        <v>103</v>
      </c>
    </row>
    <row r="263" spans="1:4" s="33" customFormat="1" ht="24" customHeight="1">
      <c r="A263" s="66" t="s">
        <v>546</v>
      </c>
      <c r="B263" s="46">
        <v>272</v>
      </c>
      <c r="C263" s="21">
        <v>264</v>
      </c>
      <c r="D263" s="67">
        <f t="shared" si="4"/>
        <v>103</v>
      </c>
    </row>
    <row r="264" spans="1:4" s="16" customFormat="1" ht="24" customHeight="1">
      <c r="A264" s="45" t="s">
        <v>363</v>
      </c>
      <c r="B264" s="56">
        <v>143</v>
      </c>
      <c r="C264" s="23">
        <v>189</v>
      </c>
      <c r="D264" s="32">
        <f t="shared" si="4"/>
        <v>75.7</v>
      </c>
    </row>
    <row r="265" spans="1:4" s="16" customFormat="1" ht="24" customHeight="1">
      <c r="A265" s="45" t="s">
        <v>547</v>
      </c>
      <c r="B265" s="56">
        <v>21</v>
      </c>
      <c r="C265" s="23">
        <v>0</v>
      </c>
      <c r="D265" s="32"/>
    </row>
    <row r="266" spans="1:4" s="16" customFormat="1" ht="24" customHeight="1">
      <c r="A266" s="45" t="s">
        <v>548</v>
      </c>
      <c r="B266" s="56">
        <v>108</v>
      </c>
      <c r="C266" s="23">
        <v>0</v>
      </c>
      <c r="D266" s="32"/>
    </row>
    <row r="267" spans="1:4" s="16" customFormat="1" ht="24" customHeight="1">
      <c r="A267" s="45" t="s">
        <v>549</v>
      </c>
      <c r="B267" s="56">
        <v>0</v>
      </c>
      <c r="C267" s="23">
        <v>75</v>
      </c>
      <c r="D267" s="32">
        <f t="shared" si="4"/>
        <v>0</v>
      </c>
    </row>
    <row r="268" spans="1:4" s="63" customFormat="1" ht="24" customHeight="1">
      <c r="A268" s="64" t="s">
        <v>338</v>
      </c>
      <c r="B268" s="60">
        <v>300</v>
      </c>
      <c r="C268" s="61">
        <v>233</v>
      </c>
      <c r="D268" s="62">
        <f t="shared" si="4"/>
        <v>128.80000000000001</v>
      </c>
    </row>
    <row r="269" spans="1:4" s="33" customFormat="1" ht="24" customHeight="1">
      <c r="A269" s="66" t="s">
        <v>550</v>
      </c>
      <c r="B269" s="46">
        <v>300</v>
      </c>
      <c r="C269" s="21">
        <v>233</v>
      </c>
      <c r="D269" s="67">
        <f t="shared" si="4"/>
        <v>128.80000000000001</v>
      </c>
    </row>
    <row r="270" spans="1:4" s="16" customFormat="1" ht="24" customHeight="1">
      <c r="A270" s="45" t="s">
        <v>363</v>
      </c>
      <c r="B270" s="56">
        <v>191</v>
      </c>
      <c r="C270" s="23">
        <v>149</v>
      </c>
      <c r="D270" s="32">
        <f t="shared" si="4"/>
        <v>128.19999999999999</v>
      </c>
    </row>
    <row r="271" spans="1:4" s="16" customFormat="1" ht="24" customHeight="1">
      <c r="A271" s="45" t="s">
        <v>364</v>
      </c>
      <c r="B271" s="56">
        <v>45</v>
      </c>
      <c r="C271" s="23">
        <v>40</v>
      </c>
      <c r="D271" s="32">
        <f t="shared" si="4"/>
        <v>112.5</v>
      </c>
    </row>
    <row r="272" spans="1:4" s="16" customFormat="1" ht="24" customHeight="1">
      <c r="A272" s="45" t="s">
        <v>551</v>
      </c>
      <c r="B272" s="56">
        <v>64</v>
      </c>
      <c r="C272" s="23">
        <v>44</v>
      </c>
      <c r="D272" s="32">
        <f t="shared" si="4"/>
        <v>145.5</v>
      </c>
    </row>
    <row r="273" spans="1:4" s="63" customFormat="1" ht="24" customHeight="1">
      <c r="A273" s="64" t="s">
        <v>339</v>
      </c>
      <c r="B273" s="60">
        <v>0</v>
      </c>
      <c r="C273" s="61">
        <v>2</v>
      </c>
      <c r="D273" s="62">
        <f t="shared" si="4"/>
        <v>0</v>
      </c>
    </row>
    <row r="274" spans="1:4" s="33" customFormat="1" ht="24" customHeight="1">
      <c r="A274" s="66" t="s">
        <v>552</v>
      </c>
      <c r="B274" s="46">
        <v>0</v>
      </c>
      <c r="C274" s="21">
        <v>2</v>
      </c>
      <c r="D274" s="67">
        <f t="shared" si="4"/>
        <v>0</v>
      </c>
    </row>
    <row r="275" spans="1:4" s="16" customFormat="1" ht="24" customHeight="1">
      <c r="A275" s="45" t="s">
        <v>553</v>
      </c>
      <c r="B275" s="56">
        <v>0</v>
      </c>
      <c r="C275" s="23">
        <v>2</v>
      </c>
      <c r="D275" s="32">
        <f t="shared" si="4"/>
        <v>0</v>
      </c>
    </row>
    <row r="276" spans="1:4" s="63" customFormat="1" ht="24" customHeight="1">
      <c r="A276" s="64" t="s">
        <v>340</v>
      </c>
      <c r="B276" s="60">
        <v>1550</v>
      </c>
      <c r="C276" s="61">
        <v>1129</v>
      </c>
      <c r="D276" s="62">
        <f t="shared" si="4"/>
        <v>137.30000000000001</v>
      </c>
    </row>
    <row r="277" spans="1:4" s="33" customFormat="1" ht="24" customHeight="1">
      <c r="A277" s="66" t="s">
        <v>554</v>
      </c>
      <c r="B277" s="46">
        <v>1550</v>
      </c>
      <c r="C277" s="21">
        <v>1129</v>
      </c>
      <c r="D277" s="67">
        <f t="shared" si="4"/>
        <v>137.30000000000001</v>
      </c>
    </row>
    <row r="278" spans="1:4" s="16" customFormat="1" ht="24" customHeight="1">
      <c r="A278" s="45" t="s">
        <v>555</v>
      </c>
      <c r="B278" s="56">
        <v>1550</v>
      </c>
      <c r="C278" s="23">
        <v>1129</v>
      </c>
      <c r="D278" s="32">
        <f t="shared" si="4"/>
        <v>137.30000000000001</v>
      </c>
    </row>
    <row r="279" spans="1:4" s="63" customFormat="1" ht="24" customHeight="1">
      <c r="A279" s="64" t="s">
        <v>341</v>
      </c>
      <c r="B279" s="60">
        <v>800</v>
      </c>
      <c r="C279" s="61">
        <v>800</v>
      </c>
      <c r="D279" s="62">
        <f t="shared" si="4"/>
        <v>100</v>
      </c>
    </row>
    <row r="280" spans="1:4" s="63" customFormat="1" ht="24" customHeight="1">
      <c r="A280" s="64" t="s">
        <v>342</v>
      </c>
      <c r="B280" s="60">
        <v>3972</v>
      </c>
      <c r="C280" s="61">
        <v>2188</v>
      </c>
      <c r="D280" s="62">
        <f t="shared" si="4"/>
        <v>181.5</v>
      </c>
    </row>
    <row r="281" spans="1:4" s="33" customFormat="1" ht="24" customHeight="1">
      <c r="A281" s="66" t="s">
        <v>556</v>
      </c>
      <c r="B281" s="46">
        <v>3972</v>
      </c>
      <c r="C281" s="21">
        <v>2188</v>
      </c>
      <c r="D281" s="67">
        <f t="shared" si="4"/>
        <v>181.5</v>
      </c>
    </row>
    <row r="282" spans="1:4" s="16" customFormat="1" ht="24" customHeight="1">
      <c r="A282" s="45" t="s">
        <v>557</v>
      </c>
      <c r="B282" s="56">
        <v>3972</v>
      </c>
      <c r="C282" s="23">
        <v>2188</v>
      </c>
      <c r="D282" s="32">
        <f t="shared" si="4"/>
        <v>181.5</v>
      </c>
    </row>
    <row r="283" spans="1:4" s="63" customFormat="1" ht="24" customHeight="1">
      <c r="A283" s="64" t="s">
        <v>343</v>
      </c>
      <c r="B283" s="60">
        <v>8380</v>
      </c>
      <c r="C283" s="61">
        <v>4599</v>
      </c>
      <c r="D283" s="62">
        <f t="shared" si="4"/>
        <v>182.2</v>
      </c>
    </row>
    <row r="284" spans="1:4" s="33" customFormat="1" ht="24" customHeight="1">
      <c r="A284" s="66" t="s">
        <v>558</v>
      </c>
      <c r="B284" s="46">
        <v>8380</v>
      </c>
      <c r="C284" s="21">
        <v>4599</v>
      </c>
      <c r="D284" s="67">
        <f t="shared" si="4"/>
        <v>182.2</v>
      </c>
    </row>
    <row r="285" spans="1:4" s="16" customFormat="1" ht="24" customHeight="1">
      <c r="A285" s="45" t="s">
        <v>559</v>
      </c>
      <c r="B285" s="56">
        <v>8380</v>
      </c>
      <c r="C285" s="23">
        <v>4599</v>
      </c>
      <c r="D285" s="32">
        <f t="shared" si="4"/>
        <v>182.2</v>
      </c>
    </row>
    <row r="286" spans="1:4" s="63" customFormat="1" ht="24" customHeight="1">
      <c r="A286" s="64" t="s">
        <v>560</v>
      </c>
      <c r="B286" s="60">
        <v>0</v>
      </c>
      <c r="C286" s="61">
        <v>23</v>
      </c>
      <c r="D286" s="62">
        <f t="shared" si="4"/>
        <v>0</v>
      </c>
    </row>
    <row r="287" spans="1:4" s="33" customFormat="1" ht="24" customHeight="1">
      <c r="A287" s="66" t="s">
        <v>561</v>
      </c>
      <c r="B287" s="46">
        <v>0</v>
      </c>
      <c r="C287" s="21">
        <v>23</v>
      </c>
      <c r="D287" s="67">
        <f t="shared" si="4"/>
        <v>0</v>
      </c>
    </row>
    <row r="288" spans="1:4" s="16" customFormat="1" ht="24" customHeight="1">
      <c r="A288" s="45" t="s">
        <v>562</v>
      </c>
      <c r="B288" s="56">
        <v>0</v>
      </c>
      <c r="C288" s="23">
        <v>23</v>
      </c>
      <c r="D288" s="32">
        <f t="shared" si="4"/>
        <v>0</v>
      </c>
    </row>
    <row r="289" spans="1:4" s="43" customFormat="1" ht="24" customHeight="1">
      <c r="A289" s="40" t="s">
        <v>321</v>
      </c>
      <c r="B289" s="41">
        <v>100500</v>
      </c>
      <c r="C289" s="41">
        <v>90322</v>
      </c>
      <c r="D289" s="42">
        <f t="shared" si="4"/>
        <v>111.3</v>
      </c>
    </row>
    <row r="290" spans="1:4" s="63" customFormat="1" ht="24" customHeight="1">
      <c r="A290" s="59" t="s">
        <v>200</v>
      </c>
      <c r="B290" s="60">
        <v>0</v>
      </c>
      <c r="C290" s="61">
        <v>0</v>
      </c>
      <c r="D290" s="62"/>
    </row>
    <row r="291" spans="1:4" s="63" customFormat="1" ht="24" customHeight="1">
      <c r="A291" s="59" t="s">
        <v>9</v>
      </c>
      <c r="B291" s="60">
        <f>SUM(B292,B296:B304)</f>
        <v>54272</v>
      </c>
      <c r="C291" s="60">
        <f>SUM(C292,C296:C304)</f>
        <v>47309</v>
      </c>
      <c r="D291" s="62">
        <f t="shared" si="4"/>
        <v>114.7</v>
      </c>
    </row>
    <row r="292" spans="1:4" s="16" customFormat="1" ht="24" customHeight="1">
      <c r="A292" s="47" t="s">
        <v>62</v>
      </c>
      <c r="B292" s="56">
        <f>SUM(B293:B295)</f>
        <v>16308</v>
      </c>
      <c r="C292" s="56">
        <f>SUM(C293:C295)</f>
        <v>16308</v>
      </c>
      <c r="D292" s="32">
        <f t="shared" si="4"/>
        <v>100</v>
      </c>
    </row>
    <row r="293" spans="1:4" s="16" customFormat="1" ht="24" customHeight="1">
      <c r="A293" s="47" t="s">
        <v>63</v>
      </c>
      <c r="B293" s="56">
        <v>16308</v>
      </c>
      <c r="C293" s="23">
        <v>16308</v>
      </c>
      <c r="D293" s="32">
        <f t="shared" si="4"/>
        <v>100</v>
      </c>
    </row>
    <row r="294" spans="1:4" s="16" customFormat="1" ht="24" customHeight="1">
      <c r="A294" s="48" t="s">
        <v>64</v>
      </c>
      <c r="B294" s="53">
        <v>0</v>
      </c>
      <c r="C294" s="23">
        <v>0</v>
      </c>
      <c r="D294" s="32"/>
    </row>
    <row r="295" spans="1:4" s="16" customFormat="1" ht="24" customHeight="1">
      <c r="A295" s="48" t="s">
        <v>65</v>
      </c>
      <c r="B295" s="56">
        <v>0</v>
      </c>
      <c r="C295" s="23">
        <v>0</v>
      </c>
      <c r="D295" s="32"/>
    </row>
    <row r="296" spans="1:4" s="16" customFormat="1" ht="24" customHeight="1">
      <c r="A296" s="47" t="s">
        <v>241</v>
      </c>
      <c r="B296" s="56">
        <v>37964</v>
      </c>
      <c r="C296" s="54">
        <v>31001</v>
      </c>
      <c r="D296" s="32">
        <f t="shared" si="4"/>
        <v>122.5</v>
      </c>
    </row>
    <row r="297" spans="1:4" s="16" customFormat="1" ht="24" customHeight="1">
      <c r="A297" s="49" t="s">
        <v>66</v>
      </c>
      <c r="B297" s="56">
        <v>0</v>
      </c>
      <c r="C297" s="54">
        <v>0</v>
      </c>
      <c r="D297" s="32"/>
    </row>
    <row r="298" spans="1:4" s="16" customFormat="1" ht="24" customHeight="1">
      <c r="A298" s="48" t="s">
        <v>67</v>
      </c>
      <c r="B298" s="56">
        <v>0</v>
      </c>
      <c r="C298" s="54">
        <v>0</v>
      </c>
      <c r="D298" s="32"/>
    </row>
    <row r="299" spans="1:4" s="16" customFormat="1" ht="24" customHeight="1">
      <c r="A299" s="50" t="s">
        <v>68</v>
      </c>
      <c r="B299" s="56">
        <v>0</v>
      </c>
      <c r="C299" s="54">
        <v>0</v>
      </c>
      <c r="D299" s="32"/>
    </row>
    <row r="300" spans="1:4" s="16" customFormat="1" ht="24" customHeight="1">
      <c r="A300" s="51" t="s">
        <v>69</v>
      </c>
      <c r="B300" s="56">
        <v>0</v>
      </c>
      <c r="C300" s="54">
        <v>0</v>
      </c>
      <c r="D300" s="32"/>
    </row>
    <row r="301" spans="1:4" s="16" customFormat="1" ht="24" customHeight="1">
      <c r="A301" s="51" t="s">
        <v>70</v>
      </c>
      <c r="B301" s="56">
        <v>0</v>
      </c>
      <c r="C301" s="54">
        <v>0</v>
      </c>
      <c r="D301" s="32"/>
    </row>
    <row r="302" spans="1:4" s="16" customFormat="1" ht="24" customHeight="1">
      <c r="A302" s="51" t="s">
        <v>71</v>
      </c>
      <c r="B302" s="56">
        <v>0</v>
      </c>
      <c r="C302" s="54">
        <v>0</v>
      </c>
      <c r="D302" s="32"/>
    </row>
    <row r="303" spans="1:4" s="16" customFormat="1" ht="24" customHeight="1">
      <c r="A303" s="52" t="s">
        <v>72</v>
      </c>
      <c r="B303" s="56">
        <v>0</v>
      </c>
      <c r="C303" s="54">
        <v>0</v>
      </c>
      <c r="D303" s="32"/>
    </row>
    <row r="304" spans="1:4" s="16" customFormat="1" ht="24" customHeight="1">
      <c r="A304" s="57" t="s">
        <v>73</v>
      </c>
      <c r="B304" s="56">
        <v>0</v>
      </c>
      <c r="C304" s="54">
        <v>0</v>
      </c>
      <c r="D304" s="32"/>
    </row>
    <row r="305" spans="1:4" s="43" customFormat="1" ht="24" customHeight="1">
      <c r="A305" s="40" t="s">
        <v>322</v>
      </c>
      <c r="B305" s="41">
        <f>SUM(B289:B291)</f>
        <v>154772</v>
      </c>
      <c r="C305" s="41">
        <f>SUM(C289:C291)</f>
        <v>137631</v>
      </c>
      <c r="D305" s="42">
        <f t="shared" si="4"/>
        <v>112.5</v>
      </c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A24" sqref="A24:XFD24"/>
    </sheetView>
  </sheetViews>
  <sheetFormatPr defaultColWidth="9" defaultRowHeight="11.25"/>
  <cols>
    <col min="1" max="1" width="39.375" style="1" customWidth="1"/>
    <col min="2" max="3" width="12.5" style="1" customWidth="1"/>
    <col min="4" max="4" width="18.75" style="1" customWidth="1"/>
    <col min="5" max="5" width="20.75" style="1" customWidth="1"/>
    <col min="6" max="246" width="9" style="1"/>
    <col min="247" max="247" width="20.125" style="1" customWidth="1"/>
    <col min="248" max="248" width="9.625" style="1" customWidth="1"/>
    <col min="249" max="249" width="8.625" style="1" customWidth="1"/>
    <col min="250" max="250" width="8.875" style="1" customWidth="1"/>
    <col min="251" max="253" width="7.625" style="1" customWidth="1"/>
    <col min="254" max="254" width="8.125" style="1" customWidth="1"/>
    <col min="255" max="255" width="7.625" style="1" customWidth="1"/>
    <col min="256" max="256" width="9" style="1" customWidth="1"/>
    <col min="257" max="502" width="9" style="1"/>
    <col min="503" max="503" width="20.125" style="1" customWidth="1"/>
    <col min="504" max="504" width="9.625" style="1" customWidth="1"/>
    <col min="505" max="505" width="8.625" style="1" customWidth="1"/>
    <col min="506" max="506" width="8.875" style="1" customWidth="1"/>
    <col min="507" max="509" width="7.625" style="1" customWidth="1"/>
    <col min="510" max="510" width="8.125" style="1" customWidth="1"/>
    <col min="511" max="511" width="7.625" style="1" customWidth="1"/>
    <col min="512" max="512" width="9" style="1" customWidth="1"/>
    <col min="513" max="758" width="9" style="1"/>
    <col min="759" max="759" width="20.125" style="1" customWidth="1"/>
    <col min="760" max="760" width="9.625" style="1" customWidth="1"/>
    <col min="761" max="761" width="8.625" style="1" customWidth="1"/>
    <col min="762" max="762" width="8.875" style="1" customWidth="1"/>
    <col min="763" max="765" width="7.625" style="1" customWidth="1"/>
    <col min="766" max="766" width="8.125" style="1" customWidth="1"/>
    <col min="767" max="767" width="7.625" style="1" customWidth="1"/>
    <col min="768" max="768" width="9" style="1" customWidth="1"/>
    <col min="769" max="1014" width="9" style="1"/>
    <col min="1015" max="1015" width="20.125" style="1" customWidth="1"/>
    <col min="1016" max="1016" width="9.625" style="1" customWidth="1"/>
    <col min="1017" max="1017" width="8.625" style="1" customWidth="1"/>
    <col min="1018" max="1018" width="8.875" style="1" customWidth="1"/>
    <col min="1019" max="1021" width="7.625" style="1" customWidth="1"/>
    <col min="1022" max="1022" width="8.125" style="1" customWidth="1"/>
    <col min="1023" max="1023" width="7.625" style="1" customWidth="1"/>
    <col min="1024" max="1024" width="9" style="1" customWidth="1"/>
    <col min="1025" max="1270" width="9" style="1"/>
    <col min="1271" max="1271" width="20.125" style="1" customWidth="1"/>
    <col min="1272" max="1272" width="9.625" style="1" customWidth="1"/>
    <col min="1273" max="1273" width="8.625" style="1" customWidth="1"/>
    <col min="1274" max="1274" width="8.875" style="1" customWidth="1"/>
    <col min="1275" max="1277" width="7.625" style="1" customWidth="1"/>
    <col min="1278" max="1278" width="8.125" style="1" customWidth="1"/>
    <col min="1279" max="1279" width="7.625" style="1" customWidth="1"/>
    <col min="1280" max="1280" width="9" style="1" customWidth="1"/>
    <col min="1281" max="1526" width="9" style="1"/>
    <col min="1527" max="1527" width="20.125" style="1" customWidth="1"/>
    <col min="1528" max="1528" width="9.625" style="1" customWidth="1"/>
    <col min="1529" max="1529" width="8.625" style="1" customWidth="1"/>
    <col min="1530" max="1530" width="8.875" style="1" customWidth="1"/>
    <col min="1531" max="1533" width="7.625" style="1" customWidth="1"/>
    <col min="1534" max="1534" width="8.125" style="1" customWidth="1"/>
    <col min="1535" max="1535" width="7.625" style="1" customWidth="1"/>
    <col min="1536" max="1536" width="9" style="1" customWidth="1"/>
    <col min="1537" max="1782" width="9" style="1"/>
    <col min="1783" max="1783" width="20.125" style="1" customWidth="1"/>
    <col min="1784" max="1784" width="9.625" style="1" customWidth="1"/>
    <col min="1785" max="1785" width="8.625" style="1" customWidth="1"/>
    <col min="1786" max="1786" width="8.875" style="1" customWidth="1"/>
    <col min="1787" max="1789" width="7.625" style="1" customWidth="1"/>
    <col min="1790" max="1790" width="8.125" style="1" customWidth="1"/>
    <col min="1791" max="1791" width="7.625" style="1" customWidth="1"/>
    <col min="1792" max="1792" width="9" style="1" customWidth="1"/>
    <col min="1793" max="2038" width="9" style="1"/>
    <col min="2039" max="2039" width="20.125" style="1" customWidth="1"/>
    <col min="2040" max="2040" width="9.625" style="1" customWidth="1"/>
    <col min="2041" max="2041" width="8.625" style="1" customWidth="1"/>
    <col min="2042" max="2042" width="8.875" style="1" customWidth="1"/>
    <col min="2043" max="2045" width="7.625" style="1" customWidth="1"/>
    <col min="2046" max="2046" width="8.125" style="1" customWidth="1"/>
    <col min="2047" max="2047" width="7.625" style="1" customWidth="1"/>
    <col min="2048" max="2048" width="9" style="1" customWidth="1"/>
    <col min="2049" max="2294" width="9" style="1"/>
    <col min="2295" max="2295" width="20.125" style="1" customWidth="1"/>
    <col min="2296" max="2296" width="9.625" style="1" customWidth="1"/>
    <col min="2297" max="2297" width="8.625" style="1" customWidth="1"/>
    <col min="2298" max="2298" width="8.875" style="1" customWidth="1"/>
    <col min="2299" max="2301" width="7.625" style="1" customWidth="1"/>
    <col min="2302" max="2302" width="8.125" style="1" customWidth="1"/>
    <col min="2303" max="2303" width="7.625" style="1" customWidth="1"/>
    <col min="2304" max="2304" width="9" style="1" customWidth="1"/>
    <col min="2305" max="2550" width="9" style="1"/>
    <col min="2551" max="2551" width="20.125" style="1" customWidth="1"/>
    <col min="2552" max="2552" width="9.625" style="1" customWidth="1"/>
    <col min="2553" max="2553" width="8.625" style="1" customWidth="1"/>
    <col min="2554" max="2554" width="8.875" style="1" customWidth="1"/>
    <col min="2555" max="2557" width="7.625" style="1" customWidth="1"/>
    <col min="2558" max="2558" width="8.125" style="1" customWidth="1"/>
    <col min="2559" max="2559" width="7.625" style="1" customWidth="1"/>
    <col min="2560" max="2560" width="9" style="1" customWidth="1"/>
    <col min="2561" max="2806" width="9" style="1"/>
    <col min="2807" max="2807" width="20.125" style="1" customWidth="1"/>
    <col min="2808" max="2808" width="9.625" style="1" customWidth="1"/>
    <col min="2809" max="2809" width="8.625" style="1" customWidth="1"/>
    <col min="2810" max="2810" width="8.875" style="1" customWidth="1"/>
    <col min="2811" max="2813" width="7.625" style="1" customWidth="1"/>
    <col min="2814" max="2814" width="8.125" style="1" customWidth="1"/>
    <col min="2815" max="2815" width="7.625" style="1" customWidth="1"/>
    <col min="2816" max="2816" width="9" style="1" customWidth="1"/>
    <col min="2817" max="3062" width="9" style="1"/>
    <col min="3063" max="3063" width="20.125" style="1" customWidth="1"/>
    <col min="3064" max="3064" width="9.625" style="1" customWidth="1"/>
    <col min="3065" max="3065" width="8.625" style="1" customWidth="1"/>
    <col min="3066" max="3066" width="8.875" style="1" customWidth="1"/>
    <col min="3067" max="3069" width="7.625" style="1" customWidth="1"/>
    <col min="3070" max="3070" width="8.125" style="1" customWidth="1"/>
    <col min="3071" max="3071" width="7.625" style="1" customWidth="1"/>
    <col min="3072" max="3072" width="9" style="1" customWidth="1"/>
    <col min="3073" max="3318" width="9" style="1"/>
    <col min="3319" max="3319" width="20.125" style="1" customWidth="1"/>
    <col min="3320" max="3320" width="9.625" style="1" customWidth="1"/>
    <col min="3321" max="3321" width="8.625" style="1" customWidth="1"/>
    <col min="3322" max="3322" width="8.875" style="1" customWidth="1"/>
    <col min="3323" max="3325" width="7.625" style="1" customWidth="1"/>
    <col min="3326" max="3326" width="8.125" style="1" customWidth="1"/>
    <col min="3327" max="3327" width="7.625" style="1" customWidth="1"/>
    <col min="3328" max="3328" width="9" style="1" customWidth="1"/>
    <col min="3329" max="3574" width="9" style="1"/>
    <col min="3575" max="3575" width="20.125" style="1" customWidth="1"/>
    <col min="3576" max="3576" width="9.625" style="1" customWidth="1"/>
    <col min="3577" max="3577" width="8.625" style="1" customWidth="1"/>
    <col min="3578" max="3578" width="8.875" style="1" customWidth="1"/>
    <col min="3579" max="3581" width="7.625" style="1" customWidth="1"/>
    <col min="3582" max="3582" width="8.125" style="1" customWidth="1"/>
    <col min="3583" max="3583" width="7.625" style="1" customWidth="1"/>
    <col min="3584" max="3584" width="9" style="1" customWidth="1"/>
    <col min="3585" max="3830" width="9" style="1"/>
    <col min="3831" max="3831" width="20.125" style="1" customWidth="1"/>
    <col min="3832" max="3832" width="9.625" style="1" customWidth="1"/>
    <col min="3833" max="3833" width="8.625" style="1" customWidth="1"/>
    <col min="3834" max="3834" width="8.875" style="1" customWidth="1"/>
    <col min="3835" max="3837" width="7.625" style="1" customWidth="1"/>
    <col min="3838" max="3838" width="8.125" style="1" customWidth="1"/>
    <col min="3839" max="3839" width="7.625" style="1" customWidth="1"/>
    <col min="3840" max="3840" width="9" style="1" customWidth="1"/>
    <col min="3841" max="4086" width="9" style="1"/>
    <col min="4087" max="4087" width="20.125" style="1" customWidth="1"/>
    <col min="4088" max="4088" width="9.625" style="1" customWidth="1"/>
    <col min="4089" max="4089" width="8.625" style="1" customWidth="1"/>
    <col min="4090" max="4090" width="8.875" style="1" customWidth="1"/>
    <col min="4091" max="4093" width="7.625" style="1" customWidth="1"/>
    <col min="4094" max="4094" width="8.125" style="1" customWidth="1"/>
    <col min="4095" max="4095" width="7.625" style="1" customWidth="1"/>
    <col min="4096" max="4096" width="9" style="1" customWidth="1"/>
    <col min="4097" max="4342" width="9" style="1"/>
    <col min="4343" max="4343" width="20.125" style="1" customWidth="1"/>
    <col min="4344" max="4344" width="9.625" style="1" customWidth="1"/>
    <col min="4345" max="4345" width="8.625" style="1" customWidth="1"/>
    <col min="4346" max="4346" width="8.875" style="1" customWidth="1"/>
    <col min="4347" max="4349" width="7.625" style="1" customWidth="1"/>
    <col min="4350" max="4350" width="8.125" style="1" customWidth="1"/>
    <col min="4351" max="4351" width="7.625" style="1" customWidth="1"/>
    <col min="4352" max="4352" width="9" style="1" customWidth="1"/>
    <col min="4353" max="4598" width="9" style="1"/>
    <col min="4599" max="4599" width="20.125" style="1" customWidth="1"/>
    <col min="4600" max="4600" width="9.625" style="1" customWidth="1"/>
    <col min="4601" max="4601" width="8.625" style="1" customWidth="1"/>
    <col min="4602" max="4602" width="8.875" style="1" customWidth="1"/>
    <col min="4603" max="4605" width="7.625" style="1" customWidth="1"/>
    <col min="4606" max="4606" width="8.125" style="1" customWidth="1"/>
    <col min="4607" max="4607" width="7.625" style="1" customWidth="1"/>
    <col min="4608" max="4608" width="9" style="1" customWidth="1"/>
    <col min="4609" max="4854" width="9" style="1"/>
    <col min="4855" max="4855" width="20.125" style="1" customWidth="1"/>
    <col min="4856" max="4856" width="9.625" style="1" customWidth="1"/>
    <col min="4857" max="4857" width="8.625" style="1" customWidth="1"/>
    <col min="4858" max="4858" width="8.875" style="1" customWidth="1"/>
    <col min="4859" max="4861" width="7.625" style="1" customWidth="1"/>
    <col min="4862" max="4862" width="8.125" style="1" customWidth="1"/>
    <col min="4863" max="4863" width="7.625" style="1" customWidth="1"/>
    <col min="4864" max="4864" width="9" style="1" customWidth="1"/>
    <col min="4865" max="5110" width="9" style="1"/>
    <col min="5111" max="5111" width="20.125" style="1" customWidth="1"/>
    <col min="5112" max="5112" width="9.625" style="1" customWidth="1"/>
    <col min="5113" max="5113" width="8.625" style="1" customWidth="1"/>
    <col min="5114" max="5114" width="8.875" style="1" customWidth="1"/>
    <col min="5115" max="5117" width="7.625" style="1" customWidth="1"/>
    <col min="5118" max="5118" width="8.125" style="1" customWidth="1"/>
    <col min="5119" max="5119" width="7.625" style="1" customWidth="1"/>
    <col min="5120" max="5120" width="9" style="1" customWidth="1"/>
    <col min="5121" max="5366" width="9" style="1"/>
    <col min="5367" max="5367" width="20.125" style="1" customWidth="1"/>
    <col min="5368" max="5368" width="9.625" style="1" customWidth="1"/>
    <col min="5369" max="5369" width="8.625" style="1" customWidth="1"/>
    <col min="5370" max="5370" width="8.875" style="1" customWidth="1"/>
    <col min="5371" max="5373" width="7.625" style="1" customWidth="1"/>
    <col min="5374" max="5374" width="8.125" style="1" customWidth="1"/>
    <col min="5375" max="5375" width="7.625" style="1" customWidth="1"/>
    <col min="5376" max="5376" width="9" style="1" customWidth="1"/>
    <col min="5377" max="5622" width="9" style="1"/>
    <col min="5623" max="5623" width="20.125" style="1" customWidth="1"/>
    <col min="5624" max="5624" width="9.625" style="1" customWidth="1"/>
    <col min="5625" max="5625" width="8.625" style="1" customWidth="1"/>
    <col min="5626" max="5626" width="8.875" style="1" customWidth="1"/>
    <col min="5627" max="5629" width="7.625" style="1" customWidth="1"/>
    <col min="5630" max="5630" width="8.125" style="1" customWidth="1"/>
    <col min="5631" max="5631" width="7.625" style="1" customWidth="1"/>
    <col min="5632" max="5632" width="9" style="1" customWidth="1"/>
    <col min="5633" max="5878" width="9" style="1"/>
    <col min="5879" max="5879" width="20.125" style="1" customWidth="1"/>
    <col min="5880" max="5880" width="9.625" style="1" customWidth="1"/>
    <col min="5881" max="5881" width="8.625" style="1" customWidth="1"/>
    <col min="5882" max="5882" width="8.875" style="1" customWidth="1"/>
    <col min="5883" max="5885" width="7.625" style="1" customWidth="1"/>
    <col min="5886" max="5886" width="8.125" style="1" customWidth="1"/>
    <col min="5887" max="5887" width="7.625" style="1" customWidth="1"/>
    <col min="5888" max="5888" width="9" style="1" customWidth="1"/>
    <col min="5889" max="6134" width="9" style="1"/>
    <col min="6135" max="6135" width="20.125" style="1" customWidth="1"/>
    <col min="6136" max="6136" width="9.625" style="1" customWidth="1"/>
    <col min="6137" max="6137" width="8.625" style="1" customWidth="1"/>
    <col min="6138" max="6138" width="8.875" style="1" customWidth="1"/>
    <col min="6139" max="6141" width="7.625" style="1" customWidth="1"/>
    <col min="6142" max="6142" width="8.125" style="1" customWidth="1"/>
    <col min="6143" max="6143" width="7.625" style="1" customWidth="1"/>
    <col min="6144" max="6144" width="9" style="1" customWidth="1"/>
    <col min="6145" max="6390" width="9" style="1"/>
    <col min="6391" max="6391" width="20.125" style="1" customWidth="1"/>
    <col min="6392" max="6392" width="9.625" style="1" customWidth="1"/>
    <col min="6393" max="6393" width="8.625" style="1" customWidth="1"/>
    <col min="6394" max="6394" width="8.875" style="1" customWidth="1"/>
    <col min="6395" max="6397" width="7.625" style="1" customWidth="1"/>
    <col min="6398" max="6398" width="8.125" style="1" customWidth="1"/>
    <col min="6399" max="6399" width="7.625" style="1" customWidth="1"/>
    <col min="6400" max="6400" width="9" style="1" customWidth="1"/>
    <col min="6401" max="6646" width="9" style="1"/>
    <col min="6647" max="6647" width="20.125" style="1" customWidth="1"/>
    <col min="6648" max="6648" width="9.625" style="1" customWidth="1"/>
    <col min="6649" max="6649" width="8.625" style="1" customWidth="1"/>
    <col min="6650" max="6650" width="8.875" style="1" customWidth="1"/>
    <col min="6651" max="6653" width="7.625" style="1" customWidth="1"/>
    <col min="6654" max="6654" width="8.125" style="1" customWidth="1"/>
    <col min="6655" max="6655" width="7.625" style="1" customWidth="1"/>
    <col min="6656" max="6656" width="9" style="1" customWidth="1"/>
    <col min="6657" max="6902" width="9" style="1"/>
    <col min="6903" max="6903" width="20.125" style="1" customWidth="1"/>
    <col min="6904" max="6904" width="9.625" style="1" customWidth="1"/>
    <col min="6905" max="6905" width="8.625" style="1" customWidth="1"/>
    <col min="6906" max="6906" width="8.875" style="1" customWidth="1"/>
    <col min="6907" max="6909" width="7.625" style="1" customWidth="1"/>
    <col min="6910" max="6910" width="8.125" style="1" customWidth="1"/>
    <col min="6911" max="6911" width="7.625" style="1" customWidth="1"/>
    <col min="6912" max="6912" width="9" style="1" customWidth="1"/>
    <col min="6913" max="7158" width="9" style="1"/>
    <col min="7159" max="7159" width="20.125" style="1" customWidth="1"/>
    <col min="7160" max="7160" width="9.625" style="1" customWidth="1"/>
    <col min="7161" max="7161" width="8.625" style="1" customWidth="1"/>
    <col min="7162" max="7162" width="8.875" style="1" customWidth="1"/>
    <col min="7163" max="7165" width="7.625" style="1" customWidth="1"/>
    <col min="7166" max="7166" width="8.125" style="1" customWidth="1"/>
    <col min="7167" max="7167" width="7.625" style="1" customWidth="1"/>
    <col min="7168" max="7168" width="9" style="1" customWidth="1"/>
    <col min="7169" max="7414" width="9" style="1"/>
    <col min="7415" max="7415" width="20.125" style="1" customWidth="1"/>
    <col min="7416" max="7416" width="9.625" style="1" customWidth="1"/>
    <col min="7417" max="7417" width="8.625" style="1" customWidth="1"/>
    <col min="7418" max="7418" width="8.875" style="1" customWidth="1"/>
    <col min="7419" max="7421" width="7.625" style="1" customWidth="1"/>
    <col min="7422" max="7422" width="8.125" style="1" customWidth="1"/>
    <col min="7423" max="7423" width="7.625" style="1" customWidth="1"/>
    <col min="7424" max="7424" width="9" style="1" customWidth="1"/>
    <col min="7425" max="7670" width="9" style="1"/>
    <col min="7671" max="7671" width="20.125" style="1" customWidth="1"/>
    <col min="7672" max="7672" width="9.625" style="1" customWidth="1"/>
    <col min="7673" max="7673" width="8.625" style="1" customWidth="1"/>
    <col min="7674" max="7674" width="8.875" style="1" customWidth="1"/>
    <col min="7675" max="7677" width="7.625" style="1" customWidth="1"/>
    <col min="7678" max="7678" width="8.125" style="1" customWidth="1"/>
    <col min="7679" max="7679" width="7.625" style="1" customWidth="1"/>
    <col min="7680" max="7680" width="9" style="1" customWidth="1"/>
    <col min="7681" max="7926" width="9" style="1"/>
    <col min="7927" max="7927" width="20.125" style="1" customWidth="1"/>
    <col min="7928" max="7928" width="9.625" style="1" customWidth="1"/>
    <col min="7929" max="7929" width="8.625" style="1" customWidth="1"/>
    <col min="7930" max="7930" width="8.875" style="1" customWidth="1"/>
    <col min="7931" max="7933" width="7.625" style="1" customWidth="1"/>
    <col min="7934" max="7934" width="8.125" style="1" customWidth="1"/>
    <col min="7935" max="7935" width="7.625" style="1" customWidth="1"/>
    <col min="7936" max="7936" width="9" style="1" customWidth="1"/>
    <col min="7937" max="8182" width="9" style="1"/>
    <col min="8183" max="8183" width="20.125" style="1" customWidth="1"/>
    <col min="8184" max="8184" width="9.625" style="1" customWidth="1"/>
    <col min="8185" max="8185" width="8.625" style="1" customWidth="1"/>
    <col min="8186" max="8186" width="8.875" style="1" customWidth="1"/>
    <col min="8187" max="8189" width="7.625" style="1" customWidth="1"/>
    <col min="8190" max="8190" width="8.125" style="1" customWidth="1"/>
    <col min="8191" max="8191" width="7.625" style="1" customWidth="1"/>
    <col min="8192" max="8192" width="9" style="1" customWidth="1"/>
    <col min="8193" max="8438" width="9" style="1"/>
    <col min="8439" max="8439" width="20.125" style="1" customWidth="1"/>
    <col min="8440" max="8440" width="9.625" style="1" customWidth="1"/>
    <col min="8441" max="8441" width="8.625" style="1" customWidth="1"/>
    <col min="8442" max="8442" width="8.875" style="1" customWidth="1"/>
    <col min="8443" max="8445" width="7.625" style="1" customWidth="1"/>
    <col min="8446" max="8446" width="8.125" style="1" customWidth="1"/>
    <col min="8447" max="8447" width="7.625" style="1" customWidth="1"/>
    <col min="8448" max="8448" width="9" style="1" customWidth="1"/>
    <col min="8449" max="8694" width="9" style="1"/>
    <col min="8695" max="8695" width="20.125" style="1" customWidth="1"/>
    <col min="8696" max="8696" width="9.625" style="1" customWidth="1"/>
    <col min="8697" max="8697" width="8.625" style="1" customWidth="1"/>
    <col min="8698" max="8698" width="8.875" style="1" customWidth="1"/>
    <col min="8699" max="8701" width="7.625" style="1" customWidth="1"/>
    <col min="8702" max="8702" width="8.125" style="1" customWidth="1"/>
    <col min="8703" max="8703" width="7.625" style="1" customWidth="1"/>
    <col min="8704" max="8704" width="9" style="1" customWidth="1"/>
    <col min="8705" max="8950" width="9" style="1"/>
    <col min="8951" max="8951" width="20.125" style="1" customWidth="1"/>
    <col min="8952" max="8952" width="9.625" style="1" customWidth="1"/>
    <col min="8953" max="8953" width="8.625" style="1" customWidth="1"/>
    <col min="8954" max="8954" width="8.875" style="1" customWidth="1"/>
    <col min="8955" max="8957" width="7.625" style="1" customWidth="1"/>
    <col min="8958" max="8958" width="8.125" style="1" customWidth="1"/>
    <col min="8959" max="8959" width="7.625" style="1" customWidth="1"/>
    <col min="8960" max="8960" width="9" style="1" customWidth="1"/>
    <col min="8961" max="9206" width="9" style="1"/>
    <col min="9207" max="9207" width="20.125" style="1" customWidth="1"/>
    <col min="9208" max="9208" width="9.625" style="1" customWidth="1"/>
    <col min="9209" max="9209" width="8.625" style="1" customWidth="1"/>
    <col min="9210" max="9210" width="8.875" style="1" customWidth="1"/>
    <col min="9211" max="9213" width="7.625" style="1" customWidth="1"/>
    <col min="9214" max="9214" width="8.125" style="1" customWidth="1"/>
    <col min="9215" max="9215" width="7.625" style="1" customWidth="1"/>
    <col min="9216" max="9216" width="9" style="1" customWidth="1"/>
    <col min="9217" max="9462" width="9" style="1"/>
    <col min="9463" max="9463" width="20.125" style="1" customWidth="1"/>
    <col min="9464" max="9464" width="9.625" style="1" customWidth="1"/>
    <col min="9465" max="9465" width="8.625" style="1" customWidth="1"/>
    <col min="9466" max="9466" width="8.875" style="1" customWidth="1"/>
    <col min="9467" max="9469" width="7.625" style="1" customWidth="1"/>
    <col min="9470" max="9470" width="8.125" style="1" customWidth="1"/>
    <col min="9471" max="9471" width="7.625" style="1" customWidth="1"/>
    <col min="9472" max="9472" width="9" style="1" customWidth="1"/>
    <col min="9473" max="9718" width="9" style="1"/>
    <col min="9719" max="9719" width="20.125" style="1" customWidth="1"/>
    <col min="9720" max="9720" width="9.625" style="1" customWidth="1"/>
    <col min="9721" max="9721" width="8.625" style="1" customWidth="1"/>
    <col min="9722" max="9722" width="8.875" style="1" customWidth="1"/>
    <col min="9723" max="9725" width="7.625" style="1" customWidth="1"/>
    <col min="9726" max="9726" width="8.125" style="1" customWidth="1"/>
    <col min="9727" max="9727" width="7.625" style="1" customWidth="1"/>
    <col min="9728" max="9728" width="9" style="1" customWidth="1"/>
    <col min="9729" max="9974" width="9" style="1"/>
    <col min="9975" max="9975" width="20.125" style="1" customWidth="1"/>
    <col min="9976" max="9976" width="9.625" style="1" customWidth="1"/>
    <col min="9977" max="9977" width="8.625" style="1" customWidth="1"/>
    <col min="9978" max="9978" width="8.875" style="1" customWidth="1"/>
    <col min="9979" max="9981" width="7.625" style="1" customWidth="1"/>
    <col min="9982" max="9982" width="8.125" style="1" customWidth="1"/>
    <col min="9983" max="9983" width="7.625" style="1" customWidth="1"/>
    <col min="9984" max="9984" width="9" style="1" customWidth="1"/>
    <col min="9985" max="10230" width="9" style="1"/>
    <col min="10231" max="10231" width="20.125" style="1" customWidth="1"/>
    <col min="10232" max="10232" width="9.625" style="1" customWidth="1"/>
    <col min="10233" max="10233" width="8.625" style="1" customWidth="1"/>
    <col min="10234" max="10234" width="8.875" style="1" customWidth="1"/>
    <col min="10235" max="10237" width="7.625" style="1" customWidth="1"/>
    <col min="10238" max="10238" width="8.125" style="1" customWidth="1"/>
    <col min="10239" max="10239" width="7.625" style="1" customWidth="1"/>
    <col min="10240" max="10240" width="9" style="1" customWidth="1"/>
    <col min="10241" max="10486" width="9" style="1"/>
    <col min="10487" max="10487" width="20.125" style="1" customWidth="1"/>
    <col min="10488" max="10488" width="9.625" style="1" customWidth="1"/>
    <col min="10489" max="10489" width="8.625" style="1" customWidth="1"/>
    <col min="10490" max="10490" width="8.875" style="1" customWidth="1"/>
    <col min="10491" max="10493" width="7.625" style="1" customWidth="1"/>
    <col min="10494" max="10494" width="8.125" style="1" customWidth="1"/>
    <col min="10495" max="10495" width="7.625" style="1" customWidth="1"/>
    <col min="10496" max="10496" width="9" style="1" customWidth="1"/>
    <col min="10497" max="10742" width="9" style="1"/>
    <col min="10743" max="10743" width="20.125" style="1" customWidth="1"/>
    <col min="10744" max="10744" width="9.625" style="1" customWidth="1"/>
    <col min="10745" max="10745" width="8.625" style="1" customWidth="1"/>
    <col min="10746" max="10746" width="8.875" style="1" customWidth="1"/>
    <col min="10747" max="10749" width="7.625" style="1" customWidth="1"/>
    <col min="10750" max="10750" width="8.125" style="1" customWidth="1"/>
    <col min="10751" max="10751" width="7.625" style="1" customWidth="1"/>
    <col min="10752" max="10752" width="9" style="1" customWidth="1"/>
    <col min="10753" max="10998" width="9" style="1"/>
    <col min="10999" max="10999" width="20.125" style="1" customWidth="1"/>
    <col min="11000" max="11000" width="9.625" style="1" customWidth="1"/>
    <col min="11001" max="11001" width="8.625" style="1" customWidth="1"/>
    <col min="11002" max="11002" width="8.875" style="1" customWidth="1"/>
    <col min="11003" max="11005" width="7.625" style="1" customWidth="1"/>
    <col min="11006" max="11006" width="8.125" style="1" customWidth="1"/>
    <col min="11007" max="11007" width="7.625" style="1" customWidth="1"/>
    <col min="11008" max="11008" width="9" style="1" customWidth="1"/>
    <col min="11009" max="11254" width="9" style="1"/>
    <col min="11255" max="11255" width="20.125" style="1" customWidth="1"/>
    <col min="11256" max="11256" width="9.625" style="1" customWidth="1"/>
    <col min="11257" max="11257" width="8.625" style="1" customWidth="1"/>
    <col min="11258" max="11258" width="8.875" style="1" customWidth="1"/>
    <col min="11259" max="11261" width="7.625" style="1" customWidth="1"/>
    <col min="11262" max="11262" width="8.125" style="1" customWidth="1"/>
    <col min="11263" max="11263" width="7.625" style="1" customWidth="1"/>
    <col min="11264" max="11264" width="9" style="1" customWidth="1"/>
    <col min="11265" max="11510" width="9" style="1"/>
    <col min="11511" max="11511" width="20.125" style="1" customWidth="1"/>
    <col min="11512" max="11512" width="9.625" style="1" customWidth="1"/>
    <col min="11513" max="11513" width="8.625" style="1" customWidth="1"/>
    <col min="11514" max="11514" width="8.875" style="1" customWidth="1"/>
    <col min="11515" max="11517" width="7.625" style="1" customWidth="1"/>
    <col min="11518" max="11518" width="8.125" style="1" customWidth="1"/>
    <col min="11519" max="11519" width="7.625" style="1" customWidth="1"/>
    <col min="11520" max="11520" width="9" style="1" customWidth="1"/>
    <col min="11521" max="11766" width="9" style="1"/>
    <col min="11767" max="11767" width="20.125" style="1" customWidth="1"/>
    <col min="11768" max="11768" width="9.625" style="1" customWidth="1"/>
    <col min="11769" max="11769" width="8.625" style="1" customWidth="1"/>
    <col min="11770" max="11770" width="8.875" style="1" customWidth="1"/>
    <col min="11771" max="11773" width="7.625" style="1" customWidth="1"/>
    <col min="11774" max="11774" width="8.125" style="1" customWidth="1"/>
    <col min="11775" max="11775" width="7.625" style="1" customWidth="1"/>
    <col min="11776" max="11776" width="9" style="1" customWidth="1"/>
    <col min="11777" max="12022" width="9" style="1"/>
    <col min="12023" max="12023" width="20.125" style="1" customWidth="1"/>
    <col min="12024" max="12024" width="9.625" style="1" customWidth="1"/>
    <col min="12025" max="12025" width="8.625" style="1" customWidth="1"/>
    <col min="12026" max="12026" width="8.875" style="1" customWidth="1"/>
    <col min="12027" max="12029" width="7.625" style="1" customWidth="1"/>
    <col min="12030" max="12030" width="8.125" style="1" customWidth="1"/>
    <col min="12031" max="12031" width="7.625" style="1" customWidth="1"/>
    <col min="12032" max="12032" width="9" style="1" customWidth="1"/>
    <col min="12033" max="12278" width="9" style="1"/>
    <col min="12279" max="12279" width="20.125" style="1" customWidth="1"/>
    <col min="12280" max="12280" width="9.625" style="1" customWidth="1"/>
    <col min="12281" max="12281" width="8.625" style="1" customWidth="1"/>
    <col min="12282" max="12282" width="8.875" style="1" customWidth="1"/>
    <col min="12283" max="12285" width="7.625" style="1" customWidth="1"/>
    <col min="12286" max="12286" width="8.125" style="1" customWidth="1"/>
    <col min="12287" max="12287" width="7.625" style="1" customWidth="1"/>
    <col min="12288" max="12288" width="9" style="1" customWidth="1"/>
    <col min="12289" max="12534" width="9" style="1"/>
    <col min="12535" max="12535" width="20.125" style="1" customWidth="1"/>
    <col min="12536" max="12536" width="9.625" style="1" customWidth="1"/>
    <col min="12537" max="12537" width="8.625" style="1" customWidth="1"/>
    <col min="12538" max="12538" width="8.875" style="1" customWidth="1"/>
    <col min="12539" max="12541" width="7.625" style="1" customWidth="1"/>
    <col min="12542" max="12542" width="8.125" style="1" customWidth="1"/>
    <col min="12543" max="12543" width="7.625" style="1" customWidth="1"/>
    <col min="12544" max="12544" width="9" style="1" customWidth="1"/>
    <col min="12545" max="12790" width="9" style="1"/>
    <col min="12791" max="12791" width="20.125" style="1" customWidth="1"/>
    <col min="12792" max="12792" width="9.625" style="1" customWidth="1"/>
    <col min="12793" max="12793" width="8.625" style="1" customWidth="1"/>
    <col min="12794" max="12794" width="8.875" style="1" customWidth="1"/>
    <col min="12795" max="12797" width="7.625" style="1" customWidth="1"/>
    <col min="12798" max="12798" width="8.125" style="1" customWidth="1"/>
    <col min="12799" max="12799" width="7.625" style="1" customWidth="1"/>
    <col min="12800" max="12800" width="9" style="1" customWidth="1"/>
    <col min="12801" max="13046" width="9" style="1"/>
    <col min="13047" max="13047" width="20.125" style="1" customWidth="1"/>
    <col min="13048" max="13048" width="9.625" style="1" customWidth="1"/>
    <col min="13049" max="13049" width="8.625" style="1" customWidth="1"/>
    <col min="13050" max="13050" width="8.875" style="1" customWidth="1"/>
    <col min="13051" max="13053" width="7.625" style="1" customWidth="1"/>
    <col min="13054" max="13054" width="8.125" style="1" customWidth="1"/>
    <col min="13055" max="13055" width="7.625" style="1" customWidth="1"/>
    <col min="13056" max="13056" width="9" style="1" customWidth="1"/>
    <col min="13057" max="13302" width="9" style="1"/>
    <col min="13303" max="13303" width="20.125" style="1" customWidth="1"/>
    <col min="13304" max="13304" width="9.625" style="1" customWidth="1"/>
    <col min="13305" max="13305" width="8.625" style="1" customWidth="1"/>
    <col min="13306" max="13306" width="8.875" style="1" customWidth="1"/>
    <col min="13307" max="13309" width="7.625" style="1" customWidth="1"/>
    <col min="13310" max="13310" width="8.125" style="1" customWidth="1"/>
    <col min="13311" max="13311" width="7.625" style="1" customWidth="1"/>
    <col min="13312" max="13312" width="9" style="1" customWidth="1"/>
    <col min="13313" max="13558" width="9" style="1"/>
    <col min="13559" max="13559" width="20.125" style="1" customWidth="1"/>
    <col min="13560" max="13560" width="9.625" style="1" customWidth="1"/>
    <col min="13561" max="13561" width="8.625" style="1" customWidth="1"/>
    <col min="13562" max="13562" width="8.875" style="1" customWidth="1"/>
    <col min="13563" max="13565" width="7.625" style="1" customWidth="1"/>
    <col min="13566" max="13566" width="8.125" style="1" customWidth="1"/>
    <col min="13567" max="13567" width="7.625" style="1" customWidth="1"/>
    <col min="13568" max="13568" width="9" style="1" customWidth="1"/>
    <col min="13569" max="13814" width="9" style="1"/>
    <col min="13815" max="13815" width="20.125" style="1" customWidth="1"/>
    <col min="13816" max="13816" width="9.625" style="1" customWidth="1"/>
    <col min="13817" max="13817" width="8.625" style="1" customWidth="1"/>
    <col min="13818" max="13818" width="8.875" style="1" customWidth="1"/>
    <col min="13819" max="13821" width="7.625" style="1" customWidth="1"/>
    <col min="13822" max="13822" width="8.125" style="1" customWidth="1"/>
    <col min="13823" max="13823" width="7.625" style="1" customWidth="1"/>
    <col min="13824" max="13824" width="9" style="1" customWidth="1"/>
    <col min="13825" max="14070" width="9" style="1"/>
    <col min="14071" max="14071" width="20.125" style="1" customWidth="1"/>
    <col min="14072" max="14072" width="9.625" style="1" customWidth="1"/>
    <col min="14073" max="14073" width="8.625" style="1" customWidth="1"/>
    <col min="14074" max="14074" width="8.875" style="1" customWidth="1"/>
    <col min="14075" max="14077" width="7.625" style="1" customWidth="1"/>
    <col min="14078" max="14078" width="8.125" style="1" customWidth="1"/>
    <col min="14079" max="14079" width="7.625" style="1" customWidth="1"/>
    <col min="14080" max="14080" width="9" style="1" customWidth="1"/>
    <col min="14081" max="14326" width="9" style="1"/>
    <col min="14327" max="14327" width="20.125" style="1" customWidth="1"/>
    <col min="14328" max="14328" width="9.625" style="1" customWidth="1"/>
    <col min="14329" max="14329" width="8.625" style="1" customWidth="1"/>
    <col min="14330" max="14330" width="8.875" style="1" customWidth="1"/>
    <col min="14331" max="14333" width="7.625" style="1" customWidth="1"/>
    <col min="14334" max="14334" width="8.125" style="1" customWidth="1"/>
    <col min="14335" max="14335" width="7.625" style="1" customWidth="1"/>
    <col min="14336" max="14336" width="9" style="1" customWidth="1"/>
    <col min="14337" max="14582" width="9" style="1"/>
    <col min="14583" max="14583" width="20.125" style="1" customWidth="1"/>
    <col min="14584" max="14584" width="9.625" style="1" customWidth="1"/>
    <col min="14585" max="14585" width="8.625" style="1" customWidth="1"/>
    <col min="14586" max="14586" width="8.875" style="1" customWidth="1"/>
    <col min="14587" max="14589" width="7.625" style="1" customWidth="1"/>
    <col min="14590" max="14590" width="8.125" style="1" customWidth="1"/>
    <col min="14591" max="14591" width="7.625" style="1" customWidth="1"/>
    <col min="14592" max="14592" width="9" style="1" customWidth="1"/>
    <col min="14593" max="14838" width="9" style="1"/>
    <col min="14839" max="14839" width="20.125" style="1" customWidth="1"/>
    <col min="14840" max="14840" width="9.625" style="1" customWidth="1"/>
    <col min="14841" max="14841" width="8.625" style="1" customWidth="1"/>
    <col min="14842" max="14842" width="8.875" style="1" customWidth="1"/>
    <col min="14843" max="14845" width="7.625" style="1" customWidth="1"/>
    <col min="14846" max="14846" width="8.125" style="1" customWidth="1"/>
    <col min="14847" max="14847" width="7.625" style="1" customWidth="1"/>
    <col min="14848" max="14848" width="9" style="1" customWidth="1"/>
    <col min="14849" max="15094" width="9" style="1"/>
    <col min="15095" max="15095" width="20.125" style="1" customWidth="1"/>
    <col min="15096" max="15096" width="9.625" style="1" customWidth="1"/>
    <col min="15097" max="15097" width="8.625" style="1" customWidth="1"/>
    <col min="15098" max="15098" width="8.875" style="1" customWidth="1"/>
    <col min="15099" max="15101" width="7.625" style="1" customWidth="1"/>
    <col min="15102" max="15102" width="8.125" style="1" customWidth="1"/>
    <col min="15103" max="15103" width="7.625" style="1" customWidth="1"/>
    <col min="15104" max="15104" width="9" style="1" customWidth="1"/>
    <col min="15105" max="15350" width="9" style="1"/>
    <col min="15351" max="15351" width="20.125" style="1" customWidth="1"/>
    <col min="15352" max="15352" width="9.625" style="1" customWidth="1"/>
    <col min="15353" max="15353" width="8.625" style="1" customWidth="1"/>
    <col min="15354" max="15354" width="8.875" style="1" customWidth="1"/>
    <col min="15355" max="15357" width="7.625" style="1" customWidth="1"/>
    <col min="15358" max="15358" width="8.125" style="1" customWidth="1"/>
    <col min="15359" max="15359" width="7.625" style="1" customWidth="1"/>
    <col min="15360" max="15360" width="9" style="1" customWidth="1"/>
    <col min="15361" max="15606" width="9" style="1"/>
    <col min="15607" max="15607" width="20.125" style="1" customWidth="1"/>
    <col min="15608" max="15608" width="9.625" style="1" customWidth="1"/>
    <col min="15609" max="15609" width="8.625" style="1" customWidth="1"/>
    <col min="15610" max="15610" width="8.875" style="1" customWidth="1"/>
    <col min="15611" max="15613" width="7.625" style="1" customWidth="1"/>
    <col min="15614" max="15614" width="8.125" style="1" customWidth="1"/>
    <col min="15615" max="15615" width="7.625" style="1" customWidth="1"/>
    <col min="15616" max="15616" width="9" style="1" customWidth="1"/>
    <col min="15617" max="15862" width="9" style="1"/>
    <col min="15863" max="15863" width="20.125" style="1" customWidth="1"/>
    <col min="15864" max="15864" width="9.625" style="1" customWidth="1"/>
    <col min="15865" max="15865" width="8.625" style="1" customWidth="1"/>
    <col min="15866" max="15866" width="8.875" style="1" customWidth="1"/>
    <col min="15867" max="15869" width="7.625" style="1" customWidth="1"/>
    <col min="15870" max="15870" width="8.125" style="1" customWidth="1"/>
    <col min="15871" max="15871" width="7.625" style="1" customWidth="1"/>
    <col min="15872" max="15872" width="9" style="1" customWidth="1"/>
    <col min="15873" max="16118" width="9" style="1"/>
    <col min="16119" max="16119" width="20.125" style="1" customWidth="1"/>
    <col min="16120" max="16120" width="9.625" style="1" customWidth="1"/>
    <col min="16121" max="16121" width="8.625" style="1" customWidth="1"/>
    <col min="16122" max="16122" width="8.875" style="1" customWidth="1"/>
    <col min="16123" max="16125" width="7.625" style="1" customWidth="1"/>
    <col min="16126" max="16126" width="8.125" style="1" customWidth="1"/>
    <col min="16127" max="16127" width="7.625" style="1" customWidth="1"/>
    <col min="16128" max="16128" width="9" style="1" customWidth="1"/>
    <col min="16129" max="16384" width="9" style="1"/>
  </cols>
  <sheetData>
    <row r="1" spans="1:11" s="71" customFormat="1" ht="24" customHeight="1">
      <c r="A1" s="71" t="s">
        <v>178</v>
      </c>
    </row>
    <row r="2" spans="1:11" s="136" customFormat="1" ht="45" customHeight="1">
      <c r="A2" s="244" t="s">
        <v>563</v>
      </c>
      <c r="B2" s="244"/>
      <c r="C2" s="244"/>
      <c r="D2" s="244"/>
    </row>
    <row r="3" spans="1:11" s="71" customFormat="1" ht="24" customHeight="1">
      <c r="D3" s="18" t="s">
        <v>33</v>
      </c>
    </row>
    <row r="4" spans="1:11" s="71" customFormat="1" ht="37.5" customHeight="1">
      <c r="A4" s="72" t="s">
        <v>703</v>
      </c>
      <c r="B4" s="20" t="s">
        <v>299</v>
      </c>
      <c r="C4" s="21" t="s">
        <v>564</v>
      </c>
      <c r="D4" s="21" t="s">
        <v>326</v>
      </c>
    </row>
    <row r="5" spans="1:11" s="69" customFormat="1" ht="24" customHeight="1">
      <c r="A5" s="70" t="s">
        <v>218</v>
      </c>
      <c r="B5" s="78">
        <f>SUM(B6:B20)</f>
        <v>100500</v>
      </c>
      <c r="C5" s="78"/>
      <c r="D5" s="42"/>
    </row>
    <row r="6" spans="1:11" s="71" customFormat="1" ht="24" customHeight="1">
      <c r="A6" s="73" t="s">
        <v>201</v>
      </c>
      <c r="B6" s="77">
        <v>14682</v>
      </c>
      <c r="C6" s="77"/>
      <c r="D6" s="79"/>
      <c r="E6" s="74"/>
      <c r="F6" s="75"/>
      <c r="G6" s="75"/>
      <c r="H6" s="75"/>
      <c r="I6" s="75"/>
      <c r="J6" s="75"/>
      <c r="K6" s="75"/>
    </row>
    <row r="7" spans="1:11" s="71" customFormat="1" ht="24" customHeight="1">
      <c r="A7" s="73" t="s">
        <v>202</v>
      </c>
      <c r="B7" s="77">
        <v>5831</v>
      </c>
      <c r="C7" s="77"/>
      <c r="D7" s="79"/>
      <c r="E7" s="74"/>
      <c r="F7" s="75"/>
      <c r="G7" s="75"/>
      <c r="H7" s="75"/>
      <c r="I7" s="75"/>
      <c r="J7" s="75"/>
      <c r="K7" s="75"/>
    </row>
    <row r="8" spans="1:11" s="71" customFormat="1" ht="24" customHeight="1">
      <c r="A8" s="73" t="s">
        <v>204</v>
      </c>
      <c r="B8" s="77">
        <v>418</v>
      </c>
      <c r="C8" s="77"/>
      <c r="D8" s="79"/>
      <c r="E8" s="74"/>
      <c r="F8" s="75"/>
      <c r="G8" s="75"/>
      <c r="H8" s="75"/>
      <c r="I8" s="75"/>
      <c r="J8" s="75"/>
      <c r="K8" s="75"/>
    </row>
    <row r="9" spans="1:11" s="71" customFormat="1" ht="24" customHeight="1">
      <c r="A9" s="73" t="s">
        <v>205</v>
      </c>
      <c r="B9" s="77">
        <v>0</v>
      </c>
      <c r="C9" s="77"/>
      <c r="D9" s="79"/>
      <c r="E9" s="74"/>
      <c r="F9" s="75"/>
      <c r="G9" s="75"/>
      <c r="H9" s="75"/>
      <c r="I9" s="75"/>
      <c r="J9" s="75"/>
      <c r="K9" s="75"/>
    </row>
    <row r="10" spans="1:11" s="71" customFormat="1" ht="24" customHeight="1">
      <c r="A10" s="73" t="s">
        <v>206</v>
      </c>
      <c r="B10" s="77">
        <v>59325</v>
      </c>
      <c r="C10" s="77"/>
      <c r="D10" s="79"/>
      <c r="E10" s="74"/>
      <c r="F10" s="75"/>
      <c r="G10" s="76"/>
      <c r="H10" s="75"/>
      <c r="I10" s="75"/>
      <c r="J10" s="75"/>
      <c r="K10" s="75"/>
    </row>
    <row r="11" spans="1:11" s="71" customFormat="1" ht="24" customHeight="1">
      <c r="A11" s="73" t="s">
        <v>207</v>
      </c>
      <c r="B11" s="77">
        <v>1814</v>
      </c>
      <c r="C11" s="77"/>
      <c r="D11" s="79"/>
      <c r="E11" s="74"/>
      <c r="F11" s="75"/>
      <c r="G11" s="75"/>
      <c r="H11" s="75"/>
      <c r="I11" s="75"/>
      <c r="J11" s="75"/>
      <c r="K11" s="75"/>
    </row>
    <row r="12" spans="1:11" s="71" customFormat="1" ht="24" customHeight="1">
      <c r="A12" s="73" t="s">
        <v>208</v>
      </c>
      <c r="B12" s="77">
        <v>12</v>
      </c>
      <c r="C12" s="77"/>
      <c r="D12" s="79"/>
      <c r="E12" s="74"/>
      <c r="F12" s="75"/>
      <c r="G12" s="75"/>
      <c r="H12" s="75"/>
      <c r="I12" s="75"/>
      <c r="J12" s="75"/>
      <c r="K12" s="75"/>
    </row>
    <row r="13" spans="1:11" s="71" customFormat="1" ht="24" customHeight="1">
      <c r="A13" s="73" t="s">
        <v>209</v>
      </c>
      <c r="B13" s="77">
        <v>0</v>
      </c>
      <c r="C13" s="77"/>
      <c r="D13" s="79"/>
      <c r="E13" s="74"/>
      <c r="F13" s="75"/>
      <c r="G13" s="75"/>
      <c r="H13" s="75"/>
      <c r="I13" s="75"/>
      <c r="J13" s="75"/>
      <c r="K13" s="75"/>
    </row>
    <row r="14" spans="1:11" s="71" customFormat="1" ht="24" customHeight="1">
      <c r="A14" s="73" t="s">
        <v>210</v>
      </c>
      <c r="B14" s="77">
        <v>9015</v>
      </c>
      <c r="C14" s="77"/>
      <c r="D14" s="79"/>
      <c r="E14" s="74"/>
      <c r="F14" s="75"/>
      <c r="G14" s="75"/>
      <c r="H14" s="75"/>
      <c r="I14" s="75"/>
      <c r="J14" s="75"/>
      <c r="K14" s="75"/>
    </row>
    <row r="15" spans="1:11" s="71" customFormat="1" ht="24" customHeight="1">
      <c r="A15" s="73" t="s">
        <v>211</v>
      </c>
      <c r="B15" s="77">
        <v>0</v>
      </c>
      <c r="C15" s="77"/>
      <c r="D15" s="79"/>
      <c r="E15" s="74"/>
      <c r="F15" s="75"/>
      <c r="G15" s="75"/>
      <c r="H15" s="75"/>
      <c r="I15" s="75"/>
      <c r="J15" s="75"/>
      <c r="K15" s="75"/>
    </row>
    <row r="16" spans="1:11" s="71" customFormat="1" ht="24" customHeight="1">
      <c r="A16" s="73" t="s">
        <v>212</v>
      </c>
      <c r="B16" s="77">
        <v>8382</v>
      </c>
      <c r="C16" s="77"/>
      <c r="D16" s="79"/>
      <c r="E16" s="74"/>
      <c r="F16" s="75"/>
      <c r="G16" s="75"/>
      <c r="H16" s="75"/>
      <c r="I16" s="75"/>
      <c r="J16" s="75"/>
      <c r="K16" s="75"/>
    </row>
    <row r="17" spans="1:11" s="71" customFormat="1" ht="24" customHeight="1">
      <c r="A17" s="73" t="s">
        <v>213</v>
      </c>
      <c r="B17" s="77">
        <v>165</v>
      </c>
      <c r="C17" s="77"/>
      <c r="D17" s="79"/>
      <c r="E17" s="74"/>
      <c r="F17" s="75"/>
      <c r="G17" s="75"/>
      <c r="H17" s="75"/>
      <c r="I17" s="75"/>
      <c r="J17" s="75"/>
      <c r="K17" s="75"/>
    </row>
    <row r="18" spans="1:11" s="71" customFormat="1" ht="24" customHeight="1">
      <c r="A18" s="73" t="s">
        <v>214</v>
      </c>
      <c r="B18" s="77">
        <v>0</v>
      </c>
      <c r="C18" s="77"/>
      <c r="D18" s="79"/>
      <c r="E18" s="74"/>
      <c r="F18" s="75"/>
      <c r="G18" s="75"/>
      <c r="H18" s="75"/>
      <c r="I18" s="75"/>
      <c r="J18" s="75"/>
      <c r="K18" s="75"/>
    </row>
    <row r="19" spans="1:11" s="71" customFormat="1" ht="24" customHeight="1">
      <c r="A19" s="73" t="s">
        <v>215</v>
      </c>
      <c r="B19" s="77">
        <v>800</v>
      </c>
      <c r="C19" s="77"/>
      <c r="D19" s="79"/>
      <c r="E19" s="74"/>
      <c r="F19" s="75"/>
      <c r="G19" s="75"/>
      <c r="H19" s="75"/>
      <c r="I19" s="75"/>
      <c r="J19" s="75"/>
      <c r="K19" s="75"/>
    </row>
    <row r="20" spans="1:11" s="71" customFormat="1" ht="24" customHeight="1">
      <c r="A20" s="73" t="s">
        <v>216</v>
      </c>
      <c r="B20" s="77">
        <v>56</v>
      </c>
      <c r="C20" s="77"/>
      <c r="D20" s="79"/>
      <c r="E20" s="74"/>
      <c r="F20" s="75"/>
      <c r="G20" s="75"/>
      <c r="H20" s="75"/>
      <c r="I20" s="75"/>
      <c r="J20" s="75"/>
      <c r="K20" s="75"/>
    </row>
    <row r="21" spans="1:11" ht="22.15" customHeight="1">
      <c r="E21" s="10"/>
    </row>
    <row r="22" spans="1:11" ht="22.15" customHeight="1">
      <c r="E22" s="10"/>
    </row>
    <row r="23" spans="1:11" ht="22.15" customHeight="1">
      <c r="E23" s="10"/>
    </row>
    <row r="24" spans="1:11" ht="22.15" customHeight="1">
      <c r="E24" s="10"/>
    </row>
    <row r="25" spans="1:11" ht="22.15" customHeight="1">
      <c r="E25" s="10"/>
    </row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A24" sqref="A24:XFD24"/>
    </sheetView>
  </sheetViews>
  <sheetFormatPr defaultColWidth="9" defaultRowHeight="11.25"/>
  <cols>
    <col min="1" max="1" width="39.375" style="82" customWidth="1"/>
    <col min="2" max="3" width="12.5" style="82" customWidth="1"/>
    <col min="4" max="4" width="18.75" style="82" customWidth="1"/>
    <col min="5" max="16384" width="9" style="82"/>
  </cols>
  <sheetData>
    <row r="1" spans="1:4" s="81" customFormat="1" ht="24" customHeight="1">
      <c r="A1" s="81" t="s">
        <v>179</v>
      </c>
    </row>
    <row r="2" spans="1:4" s="135" customFormat="1" ht="45" customHeight="1">
      <c r="A2" s="245" t="s">
        <v>565</v>
      </c>
      <c r="B2" s="245"/>
      <c r="C2" s="245"/>
      <c r="D2" s="245"/>
    </row>
    <row r="3" spans="1:4" s="81" customFormat="1" ht="24" customHeight="1">
      <c r="A3" s="83"/>
      <c r="D3" s="84" t="s">
        <v>180</v>
      </c>
    </row>
    <row r="4" spans="1:4" s="81" customFormat="1" ht="37.5" customHeight="1">
      <c r="A4" s="72" t="s">
        <v>703</v>
      </c>
      <c r="B4" s="20" t="s">
        <v>299</v>
      </c>
      <c r="C4" s="21" t="s">
        <v>325</v>
      </c>
      <c r="D4" s="21" t="s">
        <v>326</v>
      </c>
    </row>
    <row r="5" spans="1:4" s="90" customFormat="1" ht="24" customHeight="1">
      <c r="A5" s="88" t="s">
        <v>217</v>
      </c>
      <c r="B5" s="41">
        <f>SUM(B6,B11,B22,B30,B37,B41,B44,B48,B51,B57,B60,B65,B68,B73,B76)</f>
        <v>100500</v>
      </c>
      <c r="C5" s="41"/>
      <c r="D5" s="89"/>
    </row>
    <row r="6" spans="1:4" s="94" customFormat="1" ht="24" customHeight="1">
      <c r="A6" s="91" t="s">
        <v>610</v>
      </c>
      <c r="B6" s="92">
        <f>SUM(B7:B10)</f>
        <v>14682</v>
      </c>
      <c r="C6" s="92"/>
      <c r="D6" s="93"/>
    </row>
    <row r="7" spans="1:4" s="81" customFormat="1" ht="24" customHeight="1">
      <c r="A7" s="86" t="s">
        <v>611</v>
      </c>
      <c r="B7" s="80">
        <v>9229</v>
      </c>
      <c r="C7" s="80"/>
      <c r="D7" s="87"/>
    </row>
    <row r="8" spans="1:4" s="81" customFormat="1" ht="24" customHeight="1">
      <c r="A8" s="86" t="s">
        <v>612</v>
      </c>
      <c r="B8" s="80">
        <v>1648</v>
      </c>
      <c r="C8" s="80"/>
      <c r="D8" s="87"/>
    </row>
    <row r="9" spans="1:4" s="81" customFormat="1" ht="24" customHeight="1">
      <c r="A9" s="86" t="s">
        <v>613</v>
      </c>
      <c r="B9" s="80">
        <v>980</v>
      </c>
      <c r="C9" s="80"/>
      <c r="D9" s="87"/>
    </row>
    <row r="10" spans="1:4" s="81" customFormat="1" ht="24" customHeight="1">
      <c r="A10" s="86" t="s">
        <v>614</v>
      </c>
      <c r="B10" s="80">
        <f>1483-658+2000</f>
        <v>2825</v>
      </c>
      <c r="C10" s="80"/>
      <c r="D10" s="87"/>
    </row>
    <row r="11" spans="1:4" s="94" customFormat="1" ht="24" customHeight="1">
      <c r="A11" s="91" t="s">
        <v>615</v>
      </c>
      <c r="B11" s="92">
        <f>SUM(B12:B21)</f>
        <v>5831</v>
      </c>
      <c r="C11" s="92"/>
      <c r="D11" s="93"/>
    </row>
    <row r="12" spans="1:4" s="81" customFormat="1" ht="24" customHeight="1">
      <c r="A12" s="86" t="s">
        <v>616</v>
      </c>
      <c r="B12" s="80">
        <v>2950</v>
      </c>
      <c r="C12" s="80"/>
      <c r="D12" s="87"/>
    </row>
    <row r="13" spans="1:4" s="81" customFormat="1" ht="24" customHeight="1">
      <c r="A13" s="86" t="s">
        <v>617</v>
      </c>
      <c r="B13" s="80">
        <v>21</v>
      </c>
      <c r="C13" s="80"/>
      <c r="D13" s="87"/>
    </row>
    <row r="14" spans="1:4" s="81" customFormat="1" ht="24" customHeight="1">
      <c r="A14" s="86" t="s">
        <v>618</v>
      </c>
      <c r="B14" s="80">
        <v>71</v>
      </c>
      <c r="C14" s="80"/>
      <c r="D14" s="87"/>
    </row>
    <row r="15" spans="1:4" s="81" customFormat="1" ht="24" customHeight="1">
      <c r="A15" s="86" t="s">
        <v>619</v>
      </c>
      <c r="B15" s="80">
        <v>4</v>
      </c>
      <c r="C15" s="80"/>
      <c r="D15" s="87"/>
    </row>
    <row r="16" spans="1:4" s="81" customFormat="1" ht="24" customHeight="1">
      <c r="A16" s="86" t="s">
        <v>620</v>
      </c>
      <c r="B16" s="80">
        <v>588</v>
      </c>
      <c r="C16" s="80"/>
      <c r="D16" s="87"/>
    </row>
    <row r="17" spans="1:4" s="81" customFormat="1" ht="24" customHeight="1">
      <c r="A17" s="86" t="s">
        <v>621</v>
      </c>
      <c r="B17" s="80">
        <v>32</v>
      </c>
      <c r="C17" s="80"/>
      <c r="D17" s="87"/>
    </row>
    <row r="18" spans="1:4" s="81" customFormat="1" ht="24" customHeight="1">
      <c r="A18" s="86" t="s">
        <v>622</v>
      </c>
      <c r="B18" s="80">
        <v>7</v>
      </c>
      <c r="C18" s="80"/>
      <c r="D18" s="87"/>
    </row>
    <row r="19" spans="1:4" s="81" customFormat="1" ht="24" customHeight="1">
      <c r="A19" s="86" t="s">
        <v>623</v>
      </c>
      <c r="B19" s="80">
        <v>117</v>
      </c>
      <c r="C19" s="80"/>
      <c r="D19" s="87"/>
    </row>
    <row r="20" spans="1:4" s="81" customFormat="1" ht="24" customHeight="1">
      <c r="A20" s="86" t="s">
        <v>624</v>
      </c>
      <c r="B20" s="80">
        <v>217</v>
      </c>
      <c r="C20" s="80"/>
      <c r="D20" s="87"/>
    </row>
    <row r="21" spans="1:4" s="81" customFormat="1" ht="24" customHeight="1">
      <c r="A21" s="86" t="s">
        <v>625</v>
      </c>
      <c r="B21" s="80">
        <f>1071+753</f>
        <v>1824</v>
      </c>
      <c r="C21" s="80"/>
      <c r="D21" s="87"/>
    </row>
    <row r="22" spans="1:4" s="94" customFormat="1" ht="24" customHeight="1">
      <c r="A22" s="91" t="s">
        <v>626</v>
      </c>
      <c r="B22" s="92">
        <f>SUM(B23:B29)</f>
        <v>418</v>
      </c>
      <c r="C22" s="92"/>
      <c r="D22" s="93"/>
    </row>
    <row r="23" spans="1:4" s="81" customFormat="1" ht="24" customHeight="1">
      <c r="A23" s="86" t="s">
        <v>627</v>
      </c>
      <c r="B23" s="80"/>
      <c r="C23" s="80"/>
      <c r="D23" s="87"/>
    </row>
    <row r="24" spans="1:4" s="81" customFormat="1" ht="24" customHeight="1">
      <c r="A24" s="86" t="s">
        <v>628</v>
      </c>
      <c r="B24" s="80"/>
      <c r="C24" s="80"/>
      <c r="D24" s="87"/>
    </row>
    <row r="25" spans="1:4" s="81" customFormat="1" ht="24" customHeight="1">
      <c r="A25" s="86" t="s">
        <v>629</v>
      </c>
      <c r="B25" s="80"/>
      <c r="C25" s="80"/>
      <c r="D25" s="87"/>
    </row>
    <row r="26" spans="1:4" s="81" customFormat="1" ht="24" customHeight="1">
      <c r="A26" s="86" t="s">
        <v>630</v>
      </c>
      <c r="B26" s="80"/>
      <c r="C26" s="80"/>
      <c r="D26" s="87"/>
    </row>
    <row r="27" spans="1:4" s="81" customFormat="1" ht="24" customHeight="1">
      <c r="A27" s="86" t="s">
        <v>631</v>
      </c>
      <c r="B27" s="80"/>
      <c r="C27" s="80"/>
      <c r="D27" s="87"/>
    </row>
    <row r="28" spans="1:4" s="81" customFormat="1" ht="24" customHeight="1">
      <c r="A28" s="86" t="s">
        <v>632</v>
      </c>
      <c r="B28" s="80"/>
      <c r="C28" s="80"/>
      <c r="D28" s="87"/>
    </row>
    <row r="29" spans="1:4" s="81" customFormat="1" ht="24" customHeight="1">
      <c r="A29" s="86" t="s">
        <v>633</v>
      </c>
      <c r="B29" s="80">
        <v>418</v>
      </c>
      <c r="C29" s="80"/>
      <c r="D29" s="87"/>
    </row>
    <row r="30" spans="1:4" s="94" customFormat="1" ht="24" customHeight="1">
      <c r="A30" s="91" t="s">
        <v>634</v>
      </c>
      <c r="B30" s="92">
        <f>SUM(B31:B36)</f>
        <v>0</v>
      </c>
      <c r="C30" s="92"/>
      <c r="D30" s="93"/>
    </row>
    <row r="31" spans="1:4" s="81" customFormat="1" ht="24" customHeight="1">
      <c r="A31" s="86" t="s">
        <v>627</v>
      </c>
      <c r="B31" s="80"/>
      <c r="C31" s="80"/>
      <c r="D31" s="87"/>
    </row>
    <row r="32" spans="1:4" s="81" customFormat="1" ht="24" customHeight="1">
      <c r="A32" s="86" t="s">
        <v>628</v>
      </c>
      <c r="B32" s="80"/>
      <c r="C32" s="80"/>
      <c r="D32" s="87"/>
    </row>
    <row r="33" spans="1:4" s="81" customFormat="1" ht="24" customHeight="1">
      <c r="A33" s="86" t="s">
        <v>629</v>
      </c>
      <c r="B33" s="80"/>
      <c r="C33" s="80"/>
      <c r="D33" s="87"/>
    </row>
    <row r="34" spans="1:4" s="81" customFormat="1" ht="24" customHeight="1">
      <c r="A34" s="86" t="s">
        <v>631</v>
      </c>
      <c r="B34" s="80"/>
      <c r="C34" s="80"/>
      <c r="D34" s="87"/>
    </row>
    <row r="35" spans="1:4" s="81" customFormat="1" ht="24" customHeight="1">
      <c r="A35" s="86" t="s">
        <v>632</v>
      </c>
      <c r="B35" s="80"/>
      <c r="C35" s="80"/>
      <c r="D35" s="87"/>
    </row>
    <row r="36" spans="1:4" s="81" customFormat="1" ht="24" customHeight="1">
      <c r="A36" s="86" t="s">
        <v>633</v>
      </c>
      <c r="B36" s="80"/>
      <c r="C36" s="80"/>
      <c r="D36" s="87"/>
    </row>
    <row r="37" spans="1:4" s="94" customFormat="1" ht="24" customHeight="1">
      <c r="A37" s="91" t="s">
        <v>635</v>
      </c>
      <c r="B37" s="92">
        <f>SUM(B38:B40)</f>
        <v>59325</v>
      </c>
      <c r="C37" s="92"/>
      <c r="D37" s="93"/>
    </row>
    <row r="38" spans="1:4" s="81" customFormat="1" ht="24" customHeight="1">
      <c r="A38" s="86" t="s">
        <v>636</v>
      </c>
      <c r="B38" s="80">
        <v>42351</v>
      </c>
      <c r="C38" s="80"/>
      <c r="D38" s="87"/>
    </row>
    <row r="39" spans="1:4" s="81" customFormat="1" ht="24" customHeight="1">
      <c r="A39" s="86" t="s">
        <v>637</v>
      </c>
      <c r="B39" s="80">
        <v>4853</v>
      </c>
      <c r="C39" s="80"/>
      <c r="D39" s="87"/>
    </row>
    <row r="40" spans="1:4" s="81" customFormat="1" ht="24" customHeight="1">
      <c r="A40" s="86" t="s">
        <v>638</v>
      </c>
      <c r="B40" s="80">
        <f>1695+4619+5807</f>
        <v>12121</v>
      </c>
      <c r="C40" s="80"/>
      <c r="D40" s="87"/>
    </row>
    <row r="41" spans="1:4" s="94" customFormat="1" ht="24" customHeight="1">
      <c r="A41" s="91" t="s">
        <v>639</v>
      </c>
      <c r="B41" s="92">
        <f>SUM(B42:B43)</f>
        <v>1814</v>
      </c>
      <c r="C41" s="92"/>
      <c r="D41" s="93"/>
    </row>
    <row r="42" spans="1:4" s="81" customFormat="1" ht="24" customHeight="1">
      <c r="A42" s="86" t="s">
        <v>640</v>
      </c>
      <c r="B42" s="80">
        <f>1814</f>
        <v>1814</v>
      </c>
      <c r="C42" s="80"/>
      <c r="D42" s="87"/>
    </row>
    <row r="43" spans="1:4" s="81" customFormat="1" ht="24" customHeight="1">
      <c r="A43" s="86" t="s">
        <v>641</v>
      </c>
      <c r="B43" s="80"/>
      <c r="C43" s="80"/>
      <c r="D43" s="87"/>
    </row>
    <row r="44" spans="1:4" s="94" customFormat="1" ht="24" customHeight="1">
      <c r="A44" s="91" t="s">
        <v>642</v>
      </c>
      <c r="B44" s="92">
        <f>SUM(B45:B47)</f>
        <v>12</v>
      </c>
      <c r="C44" s="92"/>
      <c r="D44" s="93"/>
    </row>
    <row r="45" spans="1:4" s="81" customFormat="1" ht="24" customHeight="1">
      <c r="A45" s="86" t="s">
        <v>643</v>
      </c>
      <c r="B45" s="80"/>
      <c r="C45" s="80"/>
      <c r="D45" s="87"/>
    </row>
    <row r="46" spans="1:4" s="81" customFormat="1" ht="24" customHeight="1">
      <c r="A46" s="86" t="s">
        <v>644</v>
      </c>
      <c r="B46" s="80"/>
      <c r="C46" s="80"/>
      <c r="D46" s="87"/>
    </row>
    <row r="47" spans="1:4" s="81" customFormat="1" ht="24" customHeight="1">
      <c r="A47" s="86" t="s">
        <v>645</v>
      </c>
      <c r="B47" s="80">
        <v>12</v>
      </c>
      <c r="C47" s="80"/>
      <c r="D47" s="87"/>
    </row>
    <row r="48" spans="1:4" s="94" customFormat="1" ht="24" customHeight="1">
      <c r="A48" s="91" t="s">
        <v>646</v>
      </c>
      <c r="B48" s="92">
        <f>SUM(B49:B50)</f>
        <v>0</v>
      </c>
      <c r="C48" s="92"/>
      <c r="D48" s="93"/>
    </row>
    <row r="49" spans="1:4" s="81" customFormat="1" ht="24" customHeight="1">
      <c r="A49" s="86" t="s">
        <v>647</v>
      </c>
      <c r="B49" s="80"/>
      <c r="C49" s="80"/>
      <c r="D49" s="87"/>
    </row>
    <row r="50" spans="1:4" s="81" customFormat="1" ht="24" customHeight="1">
      <c r="A50" s="86" t="s">
        <v>648</v>
      </c>
      <c r="B50" s="80"/>
      <c r="C50" s="80"/>
      <c r="D50" s="87"/>
    </row>
    <row r="51" spans="1:4" s="94" customFormat="1" ht="24" customHeight="1">
      <c r="A51" s="91" t="s">
        <v>649</v>
      </c>
      <c r="B51" s="92">
        <f>SUM(B52:B56)</f>
        <v>9015</v>
      </c>
      <c r="C51" s="92"/>
      <c r="D51" s="93"/>
    </row>
    <row r="52" spans="1:4" s="81" customFormat="1" ht="24" customHeight="1">
      <c r="A52" s="86" t="s">
        <v>650</v>
      </c>
      <c r="B52" s="80">
        <v>2126</v>
      </c>
      <c r="C52" s="80"/>
      <c r="D52" s="87"/>
    </row>
    <row r="53" spans="1:4" s="81" customFormat="1" ht="24" customHeight="1">
      <c r="A53" s="86" t="s">
        <v>651</v>
      </c>
      <c r="B53" s="80">
        <v>3</v>
      </c>
      <c r="C53" s="80"/>
      <c r="D53" s="87"/>
    </row>
    <row r="54" spans="1:4" s="81" customFormat="1" ht="24" customHeight="1">
      <c r="A54" s="86" t="s">
        <v>652</v>
      </c>
      <c r="B54" s="80"/>
      <c r="C54" s="80"/>
      <c r="D54" s="87"/>
    </row>
    <row r="55" spans="1:4" s="81" customFormat="1" ht="24" customHeight="1">
      <c r="A55" s="86" t="s">
        <v>653</v>
      </c>
      <c r="B55" s="80">
        <v>3688</v>
      </c>
      <c r="C55" s="80"/>
      <c r="D55" s="87"/>
    </row>
    <row r="56" spans="1:4" s="81" customFormat="1" ht="24" customHeight="1">
      <c r="A56" s="86" t="s">
        <v>654</v>
      </c>
      <c r="B56" s="80">
        <f>1424+1774</f>
        <v>3198</v>
      </c>
      <c r="C56" s="80"/>
      <c r="D56" s="87"/>
    </row>
    <row r="57" spans="1:4" s="94" customFormat="1" ht="24" customHeight="1">
      <c r="A57" s="91" t="s">
        <v>655</v>
      </c>
      <c r="B57" s="92">
        <f>SUM(B58:B59)</f>
        <v>0</v>
      </c>
      <c r="C57" s="92"/>
      <c r="D57" s="93"/>
    </row>
    <row r="58" spans="1:4" s="81" customFormat="1" ht="24" customHeight="1">
      <c r="A58" s="86" t="s">
        <v>656</v>
      </c>
      <c r="B58" s="80"/>
      <c r="C58" s="80"/>
      <c r="D58" s="87"/>
    </row>
    <row r="59" spans="1:4" s="81" customFormat="1" ht="24" customHeight="1">
      <c r="A59" s="86" t="s">
        <v>657</v>
      </c>
      <c r="B59" s="80"/>
      <c r="C59" s="80"/>
      <c r="D59" s="87"/>
    </row>
    <row r="60" spans="1:4" s="94" customFormat="1" ht="24" customHeight="1">
      <c r="A60" s="91" t="s">
        <v>658</v>
      </c>
      <c r="B60" s="92">
        <f>SUM(B61:B64)</f>
        <v>8382</v>
      </c>
      <c r="C60" s="92"/>
      <c r="D60" s="93"/>
    </row>
    <row r="61" spans="1:4" s="81" customFormat="1" ht="24" customHeight="1">
      <c r="A61" s="86" t="s">
        <v>659</v>
      </c>
      <c r="B61" s="80">
        <f>2752+5628</f>
        <v>8380</v>
      </c>
      <c r="C61" s="80"/>
      <c r="D61" s="87"/>
    </row>
    <row r="62" spans="1:4" s="81" customFormat="1" ht="24" customHeight="1">
      <c r="A62" s="86" t="s">
        <v>660</v>
      </c>
      <c r="B62" s="80">
        <v>2</v>
      </c>
      <c r="C62" s="80"/>
      <c r="D62" s="87"/>
    </row>
    <row r="63" spans="1:4" s="81" customFormat="1" ht="24" customHeight="1">
      <c r="A63" s="86" t="s">
        <v>661</v>
      </c>
      <c r="B63" s="80"/>
      <c r="C63" s="80"/>
      <c r="D63" s="87"/>
    </row>
    <row r="64" spans="1:4" s="81" customFormat="1" ht="24" customHeight="1">
      <c r="A64" s="86" t="s">
        <v>662</v>
      </c>
      <c r="B64" s="80"/>
      <c r="C64" s="80"/>
      <c r="D64" s="87"/>
    </row>
    <row r="65" spans="1:4" s="94" customFormat="1" ht="24" customHeight="1">
      <c r="A65" s="91" t="s">
        <v>663</v>
      </c>
      <c r="B65" s="92">
        <f>SUM(B66:B67)</f>
        <v>165</v>
      </c>
      <c r="C65" s="92"/>
      <c r="D65" s="93"/>
    </row>
    <row r="66" spans="1:4" s="81" customFormat="1" ht="24" customHeight="1">
      <c r="A66" s="86" t="s">
        <v>664</v>
      </c>
      <c r="B66" s="80">
        <v>165</v>
      </c>
      <c r="C66" s="80"/>
      <c r="D66" s="87"/>
    </row>
    <row r="67" spans="1:4" s="81" customFormat="1" ht="24" customHeight="1">
      <c r="A67" s="86" t="s">
        <v>665</v>
      </c>
      <c r="B67" s="80"/>
      <c r="C67" s="80"/>
      <c r="D67" s="87"/>
    </row>
    <row r="68" spans="1:4" s="94" customFormat="1" ht="24" customHeight="1">
      <c r="A68" s="91" t="s">
        <v>666</v>
      </c>
      <c r="B68" s="92">
        <f>SUM(B69:B72)</f>
        <v>0</v>
      </c>
      <c r="C68" s="92"/>
      <c r="D68" s="93"/>
    </row>
    <row r="69" spans="1:4" s="81" customFormat="1" ht="24" customHeight="1">
      <c r="A69" s="86" t="s">
        <v>667</v>
      </c>
      <c r="B69" s="80"/>
      <c r="C69" s="80"/>
      <c r="D69" s="87"/>
    </row>
    <row r="70" spans="1:4" s="81" customFormat="1" ht="24" customHeight="1">
      <c r="A70" s="86" t="s">
        <v>668</v>
      </c>
      <c r="B70" s="80"/>
      <c r="C70" s="80"/>
      <c r="D70" s="87"/>
    </row>
    <row r="71" spans="1:4" s="81" customFormat="1" ht="24" customHeight="1">
      <c r="A71" s="86" t="s">
        <v>669</v>
      </c>
      <c r="B71" s="80"/>
      <c r="C71" s="80"/>
      <c r="D71" s="87"/>
    </row>
    <row r="72" spans="1:4" s="81" customFormat="1" ht="24" customHeight="1">
      <c r="A72" s="86" t="s">
        <v>670</v>
      </c>
      <c r="B72" s="80"/>
      <c r="C72" s="80"/>
      <c r="D72" s="87"/>
    </row>
    <row r="73" spans="1:4" s="94" customFormat="1" ht="24" customHeight="1">
      <c r="A73" s="91" t="s">
        <v>671</v>
      </c>
      <c r="B73" s="92">
        <f>SUM(B74:B75)</f>
        <v>800</v>
      </c>
      <c r="C73" s="92"/>
      <c r="D73" s="93"/>
    </row>
    <row r="74" spans="1:4" s="81" customFormat="1" ht="24" customHeight="1">
      <c r="A74" s="86" t="s">
        <v>672</v>
      </c>
      <c r="B74" s="80">
        <v>800</v>
      </c>
      <c r="C74" s="80"/>
      <c r="D74" s="87"/>
    </row>
    <row r="75" spans="1:4" s="81" customFormat="1" ht="24" customHeight="1">
      <c r="A75" s="86" t="s">
        <v>673</v>
      </c>
      <c r="B75" s="80"/>
      <c r="C75" s="80"/>
      <c r="D75" s="87"/>
    </row>
    <row r="76" spans="1:4" s="94" customFormat="1" ht="24" customHeight="1">
      <c r="A76" s="91" t="s">
        <v>674</v>
      </c>
      <c r="B76" s="92">
        <f>SUM(B77:B80)</f>
        <v>56</v>
      </c>
      <c r="C76" s="92"/>
      <c r="D76" s="93"/>
    </row>
    <row r="77" spans="1:4" s="81" customFormat="1" ht="24" customHeight="1">
      <c r="A77" s="86" t="s">
        <v>675</v>
      </c>
      <c r="B77" s="80"/>
      <c r="C77" s="80"/>
      <c r="D77" s="87"/>
    </row>
    <row r="78" spans="1:4" s="81" customFormat="1" ht="24" customHeight="1">
      <c r="A78" s="86" t="s">
        <v>676</v>
      </c>
      <c r="B78" s="80"/>
      <c r="C78" s="80"/>
      <c r="D78" s="87"/>
    </row>
    <row r="79" spans="1:4" s="81" customFormat="1" ht="37.5" customHeight="1">
      <c r="A79" s="86" t="s">
        <v>677</v>
      </c>
      <c r="B79" s="80"/>
      <c r="C79" s="80"/>
      <c r="D79" s="87"/>
    </row>
    <row r="80" spans="1:4" s="81" customFormat="1" ht="24" customHeight="1">
      <c r="A80" s="86" t="s">
        <v>678</v>
      </c>
      <c r="B80" s="80">
        <f>5+51</f>
        <v>56</v>
      </c>
      <c r="C80" s="80"/>
      <c r="D80" s="87"/>
    </row>
    <row r="81" s="81" customFormat="1" ht="24" customHeight="1"/>
  </sheetData>
  <mergeCells count="1">
    <mergeCell ref="A2:D2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A45" sqref="A45:C45"/>
    </sheetView>
  </sheetViews>
  <sheetFormatPr defaultRowHeight="14.25"/>
  <cols>
    <col min="1" max="1" width="45" customWidth="1"/>
    <col min="2" max="2" width="17.5" customWidth="1"/>
    <col min="3" max="3" width="21.25" customWidth="1"/>
  </cols>
  <sheetData>
    <row r="1" spans="1:3" s="16" customFormat="1" ht="24" customHeight="1">
      <c r="A1" s="16" t="s">
        <v>181</v>
      </c>
    </row>
    <row r="2" spans="1:3" s="58" customFormat="1" ht="45" customHeight="1">
      <c r="A2" s="246" t="s">
        <v>566</v>
      </c>
      <c r="B2" s="246"/>
      <c r="C2" s="246"/>
    </row>
    <row r="3" spans="1:3" s="16" customFormat="1" ht="24" customHeight="1">
      <c r="A3" s="95"/>
      <c r="B3" s="96"/>
      <c r="C3" s="97" t="s">
        <v>83</v>
      </c>
    </row>
    <row r="4" spans="1:3" s="16" customFormat="1" ht="37.5" customHeight="1">
      <c r="A4" s="98" t="s">
        <v>77</v>
      </c>
      <c r="B4" s="99" t="s">
        <v>97</v>
      </c>
      <c r="C4" s="100" t="s">
        <v>174</v>
      </c>
    </row>
    <row r="5" spans="1:3" s="16" customFormat="1" ht="24" customHeight="1">
      <c r="A5" s="101" t="s">
        <v>154</v>
      </c>
      <c r="B5" s="102"/>
      <c r="C5" s="49"/>
    </row>
    <row r="6" spans="1:3" s="16" customFormat="1" ht="24" customHeight="1">
      <c r="A6" s="103" t="s">
        <v>254</v>
      </c>
      <c r="B6" s="102"/>
      <c r="C6" s="49"/>
    </row>
    <row r="7" spans="1:3" s="16" customFormat="1" ht="24" customHeight="1">
      <c r="A7" s="103" t="s">
        <v>255</v>
      </c>
      <c r="B7" s="102"/>
      <c r="C7" s="49"/>
    </row>
    <row r="8" spans="1:3" s="16" customFormat="1" ht="24" customHeight="1">
      <c r="A8" s="103" t="s">
        <v>256</v>
      </c>
      <c r="B8" s="102"/>
      <c r="C8" s="49"/>
    </row>
    <row r="9" spans="1:3" s="16" customFormat="1" ht="24" customHeight="1">
      <c r="A9" s="101" t="s">
        <v>155</v>
      </c>
      <c r="B9" s="102"/>
      <c r="C9" s="49"/>
    </row>
    <row r="10" spans="1:3" s="16" customFormat="1" ht="24" customHeight="1">
      <c r="A10" s="103" t="s">
        <v>257</v>
      </c>
      <c r="B10" s="102"/>
      <c r="C10" s="49"/>
    </row>
    <row r="11" spans="1:3" s="16" customFormat="1" ht="24" customHeight="1">
      <c r="A11" s="103" t="s">
        <v>258</v>
      </c>
      <c r="B11" s="102"/>
      <c r="C11" s="49"/>
    </row>
    <row r="12" spans="1:3" s="16" customFormat="1" ht="24" customHeight="1">
      <c r="A12" s="103" t="s">
        <v>259</v>
      </c>
      <c r="B12" s="102"/>
      <c r="C12" s="49"/>
    </row>
    <row r="13" spans="1:3" s="16" customFormat="1" ht="24" customHeight="1">
      <c r="A13" s="103" t="s">
        <v>260</v>
      </c>
      <c r="B13" s="102"/>
      <c r="C13" s="49"/>
    </row>
    <row r="14" spans="1:3" s="16" customFormat="1" ht="24" customHeight="1">
      <c r="A14" s="103" t="s">
        <v>261</v>
      </c>
      <c r="B14" s="102"/>
      <c r="C14" s="49"/>
    </row>
    <row r="15" spans="1:3" s="16" customFormat="1" ht="24" customHeight="1">
      <c r="A15" s="103" t="s">
        <v>262</v>
      </c>
      <c r="B15" s="102"/>
      <c r="C15" s="49"/>
    </row>
    <row r="16" spans="1:3" s="16" customFormat="1" ht="24" customHeight="1">
      <c r="A16" s="103" t="s">
        <v>263</v>
      </c>
      <c r="B16" s="102"/>
      <c r="C16" s="49"/>
    </row>
    <row r="17" spans="1:3" s="16" customFormat="1" ht="24" customHeight="1">
      <c r="A17" s="103" t="s">
        <v>264</v>
      </c>
      <c r="B17" s="102"/>
      <c r="C17" s="49"/>
    </row>
    <row r="18" spans="1:3" s="16" customFormat="1" ht="24" customHeight="1">
      <c r="A18" s="103" t="s">
        <v>265</v>
      </c>
      <c r="B18" s="102"/>
      <c r="C18" s="49"/>
    </row>
    <row r="19" spans="1:3" s="16" customFormat="1" ht="24" customHeight="1">
      <c r="A19" s="104" t="s">
        <v>266</v>
      </c>
      <c r="B19" s="102"/>
      <c r="C19" s="49"/>
    </row>
    <row r="20" spans="1:3" s="16" customFormat="1" ht="24" customHeight="1">
      <c r="A20" s="103" t="s">
        <v>267</v>
      </c>
      <c r="B20" s="102"/>
      <c r="C20" s="49"/>
    </row>
    <row r="21" spans="1:3" s="16" customFormat="1" ht="24" customHeight="1">
      <c r="A21" s="103" t="s">
        <v>268</v>
      </c>
      <c r="B21" s="102"/>
      <c r="C21" s="49"/>
    </row>
    <row r="22" spans="1:3" s="16" customFormat="1" ht="24" customHeight="1">
      <c r="A22" s="103" t="s">
        <v>269</v>
      </c>
      <c r="B22" s="102"/>
      <c r="C22" s="49"/>
    </row>
    <row r="23" spans="1:3" s="16" customFormat="1" ht="24" customHeight="1">
      <c r="A23" s="103" t="s">
        <v>270</v>
      </c>
      <c r="B23" s="102"/>
      <c r="C23" s="49"/>
    </row>
    <row r="24" spans="1:3" s="16" customFormat="1" ht="24" customHeight="1">
      <c r="A24" s="103" t="s">
        <v>271</v>
      </c>
      <c r="B24" s="102"/>
      <c r="C24" s="49"/>
    </row>
    <row r="25" spans="1:3" s="16" customFormat="1" ht="24" customHeight="1">
      <c r="A25" s="101" t="s">
        <v>156</v>
      </c>
      <c r="B25" s="102"/>
      <c r="C25" s="49"/>
    </row>
    <row r="26" spans="1:3" s="16" customFormat="1" ht="24" customHeight="1">
      <c r="A26" s="103" t="s">
        <v>175</v>
      </c>
      <c r="B26" s="102"/>
      <c r="C26" s="49"/>
    </row>
    <row r="27" spans="1:3" s="16" customFormat="1" ht="24" customHeight="1">
      <c r="A27" s="103" t="s">
        <v>157</v>
      </c>
      <c r="B27" s="102"/>
      <c r="C27" s="49"/>
    </row>
    <row r="28" spans="1:3" s="16" customFormat="1" ht="24" customHeight="1">
      <c r="A28" s="103" t="s">
        <v>158</v>
      </c>
      <c r="B28" s="102"/>
      <c r="C28" s="49"/>
    </row>
    <row r="29" spans="1:3" s="16" customFormat="1" ht="24" customHeight="1">
      <c r="A29" s="103" t="s">
        <v>176</v>
      </c>
      <c r="B29" s="102"/>
      <c r="C29" s="49"/>
    </row>
    <row r="30" spans="1:3" s="16" customFormat="1" ht="24" customHeight="1">
      <c r="A30" s="103" t="s">
        <v>159</v>
      </c>
      <c r="B30" s="102"/>
      <c r="C30" s="49"/>
    </row>
    <row r="31" spans="1:3" s="16" customFormat="1" ht="24" customHeight="1">
      <c r="A31" s="103" t="s">
        <v>160</v>
      </c>
      <c r="B31" s="102"/>
      <c r="C31" s="49"/>
    </row>
    <row r="32" spans="1:3" s="16" customFormat="1" ht="24" customHeight="1">
      <c r="A32" s="103" t="s">
        <v>161</v>
      </c>
      <c r="B32" s="102"/>
      <c r="C32" s="49"/>
    </row>
    <row r="33" spans="1:3" s="16" customFormat="1" ht="24" customHeight="1">
      <c r="A33" s="103" t="s">
        <v>162</v>
      </c>
      <c r="B33" s="102"/>
      <c r="C33" s="49"/>
    </row>
    <row r="34" spans="1:3" s="16" customFormat="1" ht="24" customHeight="1">
      <c r="A34" s="103" t="s">
        <v>163</v>
      </c>
      <c r="B34" s="102"/>
      <c r="C34" s="49"/>
    </row>
    <row r="35" spans="1:3" s="16" customFormat="1" ht="24" customHeight="1">
      <c r="A35" s="103" t="s">
        <v>164</v>
      </c>
      <c r="B35" s="102"/>
      <c r="C35" s="49"/>
    </row>
    <row r="36" spans="1:3" s="16" customFormat="1" ht="24" customHeight="1">
      <c r="A36" s="103" t="s">
        <v>165</v>
      </c>
      <c r="B36" s="102"/>
      <c r="C36" s="49"/>
    </row>
    <row r="37" spans="1:3" s="16" customFormat="1" ht="24" customHeight="1">
      <c r="A37" s="103" t="s">
        <v>166</v>
      </c>
      <c r="B37" s="102"/>
      <c r="C37" s="49"/>
    </row>
    <row r="38" spans="1:3" s="16" customFormat="1" ht="24" customHeight="1">
      <c r="A38" s="103" t="s">
        <v>167</v>
      </c>
      <c r="B38" s="102"/>
      <c r="C38" s="49"/>
    </row>
    <row r="39" spans="1:3" s="16" customFormat="1" ht="24" customHeight="1">
      <c r="A39" s="103" t="s">
        <v>168</v>
      </c>
      <c r="B39" s="102"/>
      <c r="C39" s="49"/>
    </row>
    <row r="40" spans="1:3" s="16" customFormat="1" ht="24" customHeight="1">
      <c r="A40" s="103" t="s">
        <v>169</v>
      </c>
      <c r="B40" s="102"/>
      <c r="C40" s="49"/>
    </row>
    <row r="41" spans="1:3" s="16" customFormat="1" ht="24" customHeight="1">
      <c r="A41" s="103" t="s">
        <v>170</v>
      </c>
      <c r="B41" s="102"/>
      <c r="C41" s="49"/>
    </row>
    <row r="42" spans="1:3" s="16" customFormat="1" ht="24" customHeight="1">
      <c r="A42" s="103" t="s">
        <v>171</v>
      </c>
      <c r="B42" s="102"/>
      <c r="C42" s="49"/>
    </row>
    <row r="43" spans="1:3" s="16" customFormat="1" ht="24" customHeight="1">
      <c r="A43" s="103" t="s">
        <v>172</v>
      </c>
      <c r="B43" s="102"/>
      <c r="C43" s="49"/>
    </row>
    <row r="44" spans="1:3" s="16" customFormat="1" ht="24" customHeight="1">
      <c r="A44" s="103" t="s">
        <v>173</v>
      </c>
      <c r="B44" s="102"/>
      <c r="C44" s="49"/>
    </row>
    <row r="45" spans="1:3" s="16" customFormat="1" ht="37.5" customHeight="1">
      <c r="A45" s="247" t="s">
        <v>789</v>
      </c>
      <c r="B45" s="247"/>
      <c r="C45" s="247"/>
    </row>
  </sheetData>
  <mergeCells count="2">
    <mergeCell ref="A2:C2"/>
    <mergeCell ref="A45:C45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1" sqref="C11"/>
    </sheetView>
  </sheetViews>
  <sheetFormatPr defaultColWidth="8.625" defaultRowHeight="14.25"/>
  <cols>
    <col min="1" max="1" width="39.375" style="2" customWidth="1"/>
    <col min="2" max="3" width="12.5" style="2" customWidth="1"/>
    <col min="4" max="4" width="18.75" style="2" customWidth="1"/>
    <col min="5" max="16384" width="8.625" style="2"/>
  </cols>
  <sheetData>
    <row r="1" spans="1:4" s="106" customFormat="1" ht="25.5" customHeight="1">
      <c r="A1" s="105" t="s">
        <v>183</v>
      </c>
      <c r="B1" s="105"/>
      <c r="C1" s="105"/>
      <c r="D1" s="105"/>
    </row>
    <row r="2" spans="1:4" s="134" customFormat="1" ht="45" customHeight="1">
      <c r="A2" s="248" t="s">
        <v>567</v>
      </c>
      <c r="B2" s="248"/>
      <c r="C2" s="248"/>
      <c r="D2" s="248"/>
    </row>
    <row r="3" spans="1:4" s="106" customFormat="1" ht="25.5" customHeight="1">
      <c r="A3" s="249" t="s">
        <v>75</v>
      </c>
      <c r="B3" s="249"/>
      <c r="C3" s="249"/>
      <c r="D3" s="249"/>
    </row>
    <row r="4" spans="1:4" s="106" customFormat="1" ht="37.5" customHeight="1">
      <c r="A4" s="107" t="s">
        <v>77</v>
      </c>
      <c r="B4" s="20" t="s">
        <v>299</v>
      </c>
      <c r="C4" s="85" t="s">
        <v>325</v>
      </c>
      <c r="D4" s="85" t="s">
        <v>326</v>
      </c>
    </row>
    <row r="5" spans="1:4" s="110" customFormat="1" ht="25.5" customHeight="1">
      <c r="A5" s="109" t="s">
        <v>78</v>
      </c>
      <c r="B5" s="237">
        <f>SUM(B6:B8)</f>
        <v>560</v>
      </c>
      <c r="C5" s="237">
        <f>SUM(C6:C8)</f>
        <v>620</v>
      </c>
      <c r="D5" s="148">
        <f t="shared" ref="D5:D10" si="0">B5/C5*100</f>
        <v>90.3</v>
      </c>
    </row>
    <row r="6" spans="1:4" s="131" customFormat="1" ht="25.5" customHeight="1">
      <c r="A6" s="130" t="s">
        <v>80</v>
      </c>
      <c r="B6" s="238">
        <v>50</v>
      </c>
      <c r="C6" s="239">
        <v>60</v>
      </c>
      <c r="D6" s="162">
        <f t="shared" si="0"/>
        <v>83.3</v>
      </c>
    </row>
    <row r="7" spans="1:4" s="131" customFormat="1" ht="25.5" customHeight="1">
      <c r="A7" s="130" t="s">
        <v>81</v>
      </c>
      <c r="B7" s="238">
        <v>60</v>
      </c>
      <c r="C7" s="239">
        <v>70</v>
      </c>
      <c r="D7" s="162">
        <f t="shared" si="0"/>
        <v>85.7</v>
      </c>
    </row>
    <row r="8" spans="1:4" s="131" customFormat="1" ht="25.5" customHeight="1">
      <c r="A8" s="130" t="s">
        <v>196</v>
      </c>
      <c r="B8" s="238">
        <f>SUM(B9:B10)</f>
        <v>450</v>
      </c>
      <c r="C8" s="238">
        <f>SUM(C9:C10)</f>
        <v>490</v>
      </c>
      <c r="D8" s="162">
        <f t="shared" si="0"/>
        <v>91.8</v>
      </c>
    </row>
    <row r="9" spans="1:4" s="106" customFormat="1" ht="25.5" customHeight="1">
      <c r="A9" s="108" t="s">
        <v>195</v>
      </c>
      <c r="B9" s="240">
        <v>400</v>
      </c>
      <c r="C9" s="241">
        <v>450</v>
      </c>
      <c r="D9" s="147">
        <f t="shared" si="0"/>
        <v>88.9</v>
      </c>
    </row>
    <row r="10" spans="1:4" s="106" customFormat="1" ht="25.5" customHeight="1">
      <c r="A10" s="108" t="s">
        <v>82</v>
      </c>
      <c r="B10" s="240">
        <v>50</v>
      </c>
      <c r="C10" s="240">
        <v>40</v>
      </c>
      <c r="D10" s="147">
        <f t="shared" si="0"/>
        <v>125</v>
      </c>
    </row>
    <row r="11" spans="1:4" s="106" customFormat="1" ht="24" customHeight="1">
      <c r="A11" s="106" t="s">
        <v>203</v>
      </c>
    </row>
    <row r="12" spans="1:4" s="106" customFormat="1" ht="131.25" customHeight="1">
      <c r="A12" s="250" t="s">
        <v>787</v>
      </c>
      <c r="B12" s="250"/>
      <c r="C12" s="250"/>
      <c r="D12" s="250"/>
    </row>
    <row r="13" spans="1:4" s="106" customFormat="1" ht="97.5" customHeight="1">
      <c r="A13" s="251" t="s">
        <v>788</v>
      </c>
      <c r="B13" s="251"/>
      <c r="C13" s="251"/>
      <c r="D13" s="251"/>
    </row>
    <row r="14" spans="1:4">
      <c r="A14" s="7"/>
      <c r="B14" s="7"/>
      <c r="C14" s="7"/>
      <c r="D14" s="7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</sheetData>
  <mergeCells count="4">
    <mergeCell ref="A2:D2"/>
    <mergeCell ref="A3:D3"/>
    <mergeCell ref="A12:D12"/>
    <mergeCell ref="A13:D13"/>
  </mergeCells>
  <phoneticPr fontId="35" type="noConversion"/>
  <printOptions horizontalCentered="1"/>
  <pageMargins left="0.59055118110236227" right="0.59055118110236227" top="0.78740157480314965" bottom="0.59055118110236227" header="0.39370078740157483" footer="0.3937007874015748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22</vt:i4>
      </vt:variant>
    </vt:vector>
  </HeadingPairs>
  <TitlesOfParts>
    <vt:vector size="44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封面!Print_Area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'附表1-16'!Print_Titles</vt:lpstr>
      <vt:lpstr>'附表1-17'!Print_Titles</vt:lpstr>
      <vt:lpstr>'附表1-18'!Print_Titles</vt:lpstr>
      <vt:lpstr>'附表1-19'!Print_Titles</vt:lpstr>
      <vt:lpstr>'附表1-2'!Print_Titles</vt:lpstr>
      <vt:lpstr>'附表1-20'!Print_Titles</vt:lpstr>
      <vt:lpstr>'附表1-21'!Print_Titles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'附表1-8'!Print_Titles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USER</cp:lastModifiedBy>
  <cp:lastPrinted>2018-04-27T07:27:48Z</cp:lastPrinted>
  <dcterms:created xsi:type="dcterms:W3CDTF">2008-01-10T09:59:00Z</dcterms:created>
  <dcterms:modified xsi:type="dcterms:W3CDTF">2018-04-27T07:37:45Z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